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joana.varajao.ext\Desktop\"/>
    </mc:Choice>
  </mc:AlternateContent>
  <xr:revisionPtr revIDLastSave="0" documentId="8_{6E5FF7AD-50FF-436A-91D0-5A1D9E195C81}" xr6:coauthVersionLast="38" xr6:coauthVersionMax="38" xr10:uidLastSave="{00000000-0000-0000-0000-000000000000}"/>
  <bookViews>
    <workbookView xWindow="0" yWindow="0" windowWidth="14376" windowHeight="4104" firstSheet="1" activeTab="1" xr2:uid="{00000000-000D-0000-FFFF-FFFF00000000}"/>
  </bookViews>
  <sheets>
    <sheet name="Contatos (2)" sheetId="3" state="hidden" r:id="rId1"/>
    <sheet name="IaaS_PaaS" sheetId="9" r:id="rId2"/>
    <sheet name="Folha1" sheetId="10" r:id="rId3"/>
  </sheets>
  <definedNames>
    <definedName name="_xlnm._FilterDatabase" localSheetId="0" hidden="1">'Contatos (2)'!$D$2:$D$3</definedName>
    <definedName name="_xlnm._FilterDatabase" localSheetId="1" hidden="1">IaaS_PaaS!$B$2:$GC$73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8" i="9" l="1"/>
  <c r="K68" i="9" s="1"/>
  <c r="L68" i="9" s="1"/>
  <c r="M68" i="9" s="1"/>
  <c r="J57" i="9"/>
  <c r="K57" i="9" s="1"/>
  <c r="L57" i="9" s="1"/>
  <c r="M57" i="9" s="1"/>
  <c r="M55" i="9"/>
  <c r="L55" i="9"/>
  <c r="K55" i="9"/>
  <c r="J55" i="9"/>
  <c r="I55" i="9"/>
  <c r="G55" i="9"/>
  <c r="Y46" i="9"/>
  <c r="Z46" i="9" s="1"/>
  <c r="AA46" i="9" s="1"/>
  <c r="AB46" i="9" s="1"/>
  <c r="P46" i="9"/>
  <c r="Q46" i="9" s="1"/>
  <c r="R46" i="9" s="1"/>
  <c r="S46" i="9" s="1"/>
  <c r="T46" i="9" s="1"/>
  <c r="U46" i="9" s="1"/>
  <c r="V46" i="9" s="1"/>
  <c r="J46" i="9"/>
  <c r="K46" i="9" s="1"/>
  <c r="L46" i="9" s="1"/>
  <c r="M46" i="9" s="1"/>
  <c r="Y34" i="9"/>
  <c r="Z34" i="9" s="1"/>
  <c r="AA34" i="9" s="1"/>
  <c r="AB34" i="9" s="1"/>
  <c r="P34" i="9"/>
  <c r="Q34" i="9" s="1"/>
  <c r="R34" i="9" s="1"/>
  <c r="S34" i="9" s="1"/>
  <c r="T34" i="9" s="1"/>
  <c r="U34" i="9" s="1"/>
  <c r="V34" i="9" s="1"/>
  <c r="J34" i="9"/>
  <c r="K34" i="9" s="1"/>
  <c r="L34" i="9" s="1"/>
  <c r="M34" i="9" s="1"/>
  <c r="Y22" i="9" l="1"/>
  <c r="Z22" i="9" s="1"/>
  <c r="AA22" i="9" s="1"/>
  <c r="AB22" i="9" s="1"/>
  <c r="P22" i="9"/>
  <c r="Q22" i="9" s="1"/>
  <c r="R22" i="9" s="1"/>
  <c r="S22" i="9" s="1"/>
  <c r="T22" i="9" s="1"/>
  <c r="U22" i="9" s="1"/>
  <c r="V22" i="9" s="1"/>
  <c r="J22" i="9"/>
  <c r="K22" i="9" s="1"/>
  <c r="L22" i="9" s="1"/>
  <c r="M22" i="9" s="1"/>
  <c r="Y9" i="9"/>
  <c r="Z9" i="9" s="1"/>
  <c r="AA9" i="9" s="1"/>
  <c r="AB9" i="9" s="1"/>
  <c r="P9" i="9"/>
  <c r="Q9" i="9" s="1"/>
  <c r="R9" i="9" s="1"/>
  <c r="S9" i="9" s="1"/>
  <c r="T9" i="9" s="1"/>
  <c r="U9" i="9" s="1"/>
  <c r="V9" i="9" s="1"/>
  <c r="J9" i="9"/>
  <c r="K9" i="9" s="1"/>
  <c r="L9" i="9" s="1"/>
  <c r="M9" i="9" s="1"/>
  <c r="GC26" i="9" l="1"/>
  <c r="GC25" i="9"/>
  <c r="GC24" i="9"/>
  <c r="GC23" i="9"/>
  <c r="GC22" i="9"/>
  <c r="GC21" i="9"/>
  <c r="GC20" i="9"/>
  <c r="GC19" i="9"/>
  <c r="GC18" i="9"/>
  <c r="GC17" i="9"/>
  <c r="GC16" i="9"/>
  <c r="GC13" i="9"/>
  <c r="GC12" i="9"/>
  <c r="GC11" i="9"/>
  <c r="GC10" i="9"/>
  <c r="GC9" i="9"/>
  <c r="GC8" i="9"/>
  <c r="GC7" i="9"/>
  <c r="GC6" i="9"/>
  <c r="GC5" i="9"/>
  <c r="GC4" i="9"/>
  <c r="GC3" i="9"/>
  <c r="M5" i="3" l="1"/>
  <c r="M6" i="3" s="1"/>
</calcChain>
</file>

<file path=xl/sharedStrings.xml><?xml version="1.0" encoding="utf-8"?>
<sst xmlns="http://schemas.openxmlformats.org/spreadsheetml/2006/main" count="337" uniqueCount="107">
  <si>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</si>
  <si>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</si>
  <si>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</si>
  <si>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</si>
  <si>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</si>
  <si>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</si>
  <si>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</si>
  <si>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</si>
  <si>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</si>
  <si>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</si>
  <si>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</si>
  <si>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</si>
  <si>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</si>
  <si>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</si>
  <si>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</si>
  <si>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</si>
  <si>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</si>
  <si>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</si>
  <si>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</si>
  <si>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</si>
  <si>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</si>
  <si>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</si>
  <si>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</si>
  <si>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</si>
  <si>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</si>
  <si>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</si>
  <si>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146/AQ/2017</t>
  </si>
  <si>
    <t>Nº Lote</t>
  </si>
  <si>
    <t>Descrição do Lote</t>
  </si>
  <si>
    <t>145/AQ/2017</t>
  </si>
  <si>
    <t xml:space="preserve"> 147/AQ/2018</t>
  </si>
  <si>
    <t>148/AQ/2019</t>
  </si>
  <si>
    <t>149/AQ/2020</t>
  </si>
  <si>
    <t>150/AQ/2021</t>
  </si>
  <si>
    <t>151/AQ/2021</t>
  </si>
  <si>
    <t>152/AQ/2022</t>
  </si>
  <si>
    <t>153/AQ/2023</t>
  </si>
  <si>
    <t>154/AQ/2024</t>
  </si>
  <si>
    <t>155/AQ/2025</t>
  </si>
  <si>
    <t>158/AQ/2027</t>
  </si>
  <si>
    <t xml:space="preserve"> 159/AQ/2028</t>
  </si>
  <si>
    <t>160/AQ/2029</t>
  </si>
  <si>
    <t>161/AQ/2030</t>
  </si>
  <si>
    <t>162/AQ/2030</t>
  </si>
  <si>
    <t>163/AQ/2030</t>
  </si>
  <si>
    <t>164/AQ/2030</t>
  </si>
  <si>
    <t>165/AQ/2030</t>
  </si>
  <si>
    <t>166/AQ/2030</t>
  </si>
  <si>
    <t>167/AQ/2030</t>
  </si>
  <si>
    <t>168/AQ/2030</t>
  </si>
  <si>
    <t>NIF Cocontratante</t>
  </si>
  <si>
    <t>Identificação do Cocontrante</t>
  </si>
  <si>
    <t>Nº Contrato</t>
  </si>
  <si>
    <t>Critério de adjudicação em sede de cal off</t>
  </si>
  <si>
    <t>Everis Portugal, S.A.</t>
  </si>
  <si>
    <t xml:space="preserve">O critério de adjudicação nos procedimentos desenvolvidos ao abrigo do presente acordo poderá ser o do mais baixo preço ou da proposta econcomicamente mais vantajosa.
</t>
  </si>
  <si>
    <t>Categoria</t>
  </si>
  <si>
    <t>Categoria I - Prestação de serviços de Infraestrutura (IaaS)</t>
  </si>
  <si>
    <t xml:space="preserve">Prestação de serviços de Infraestrutura em Cloud Pública com Disaster Recovery  </t>
  </si>
  <si>
    <t>Nos Comunicações, S.A.</t>
  </si>
  <si>
    <t>Glintt Healthcare Solutions, S.A.</t>
  </si>
  <si>
    <t>Consórcio: Decunify – Soluções de Comunicações, S.A. e Decsis – Sistemas de Informação, S.A.</t>
  </si>
  <si>
    <t>504889893
503230731</t>
  </si>
  <si>
    <t>Companhia IBM Portuguesa, S.A.</t>
  </si>
  <si>
    <t>Oramix Sistemas de Informação, S.A.</t>
  </si>
  <si>
    <t>Giganomics, Lda</t>
  </si>
  <si>
    <t>Claranet Portugal, S.A.</t>
  </si>
  <si>
    <t>Timestamp Sistemas de Informação, S.A.</t>
  </si>
  <si>
    <t>MEO - Serviços de Comunicações e Multimédia, S.A.</t>
  </si>
  <si>
    <t>Vodafone Portugal - Comunicações Pessoais, S.A.</t>
  </si>
  <si>
    <t>O1/AQ/2018</t>
  </si>
  <si>
    <t>O2/AQ/2018</t>
  </si>
  <si>
    <t>O3/AQ/2018</t>
  </si>
  <si>
    <t>O4/AQ/2018</t>
  </si>
  <si>
    <t>O5/AQ/2018</t>
  </si>
  <si>
    <t>O6/AQ/2018</t>
  </si>
  <si>
    <t>Preço pacote base
( inclui 1 vCPU, [7;8] GB de RAM e 1TB de Storage)</t>
  </si>
  <si>
    <t>Preço mensal unitário de vCPU, incluindo setup</t>
  </si>
  <si>
    <t>1 a 20 vCPU</t>
  </si>
  <si>
    <t>21 a 40 vCPU</t>
  </si>
  <si>
    <t>41 a 100 vCPU</t>
  </si>
  <si>
    <t>101 a 200 vCPU</t>
  </si>
  <si>
    <t>Mais de 200 vCPU</t>
  </si>
  <si>
    <t>De 9 a 16 GB</t>
  </si>
  <si>
    <t>De 17 GB a 32 GB RAM</t>
  </si>
  <si>
    <t>De 33GB a 64 GB RAM</t>
  </si>
  <si>
    <t>De 65 GB a 128 GB RAM</t>
  </si>
  <si>
    <t>De 129 GB a 256 GB RAM</t>
  </si>
  <si>
    <t>De 257 GB a 512 GB RAM</t>
  </si>
  <si>
    <t>De 513 GB a 1024GB RAM</t>
  </si>
  <si>
    <t>De 1025  a 2048 GB RAM</t>
  </si>
  <si>
    <t>Preço mensal unitário de RAM (1GB), incluindo setup</t>
  </si>
  <si>
    <r>
      <t>De 2 a 25  unidades</t>
    </r>
    <r>
      <rPr>
        <vertAlign val="superscript"/>
        <sz val="11"/>
        <color rgb="FF808080"/>
        <rFont val="EYInterstate Light"/>
      </rPr>
      <t>3</t>
    </r>
  </si>
  <si>
    <r>
      <t>De 26  a 250 unidades</t>
    </r>
    <r>
      <rPr>
        <vertAlign val="superscript"/>
        <sz val="11"/>
        <color rgb="FF808080"/>
        <rFont val="EYInterstate Light"/>
      </rPr>
      <t>3</t>
    </r>
  </si>
  <si>
    <r>
      <t>De 251 a 500 unidades</t>
    </r>
    <r>
      <rPr>
        <vertAlign val="superscript"/>
        <sz val="11"/>
        <color rgb="FF808080"/>
        <rFont val="EYInterstate Light"/>
      </rPr>
      <t>3</t>
    </r>
  </si>
  <si>
    <r>
      <t>De 501 a 750 unidades</t>
    </r>
    <r>
      <rPr>
        <vertAlign val="superscript"/>
        <sz val="11"/>
        <color rgb="FF808080"/>
        <rFont val="EYInterstate Light"/>
      </rPr>
      <t>3</t>
    </r>
  </si>
  <si>
    <r>
      <t>Mais de 751     unidades</t>
    </r>
    <r>
      <rPr>
        <vertAlign val="superscript"/>
        <sz val="11"/>
        <color rgb="FF808080"/>
        <rFont val="EYInterstate Light"/>
      </rPr>
      <t>3</t>
    </r>
  </si>
  <si>
    <t>Preço mensal unitário por unidade de storage (1TB), incluindo setup</t>
  </si>
  <si>
    <t xml:space="preserve">Lote 2 – Prestação de serviços de Infraestrutura em Cloud Pública sem Disaster Recovery </t>
  </si>
  <si>
    <t xml:space="preserve">Lote 3 – Prestação de serviços de Infraestrutura em Cloud Privada com Disaster Recovery </t>
  </si>
  <si>
    <t xml:space="preserve">Lote 4 – Prestação de serviços de Infraestrutura em Cloud Privada sem Disaster Recovery </t>
  </si>
  <si>
    <t>Categoria II - Prestação de serviços de Plataforma (PaaS)</t>
  </si>
  <si>
    <t xml:space="preserve">Lote 5 – Prestação de serviços de Plataforma em Cloud Pública </t>
  </si>
  <si>
    <t xml:space="preserve">Lote 6 – Prestação de serviços de Plataforma em Cloud Privada  </t>
  </si>
  <si>
    <t xml:space="preserve"> Preço mensal  para o pacote base
(1TB de Storage)</t>
  </si>
  <si>
    <t>Indicar o preço hora/homem proposto para o serviço de gestão de bases de dados</t>
  </si>
  <si>
    <t xml:space="preserve">Indicar o preço hora/homem proposto para o serviço de gestão de sistemas operativos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</si>
</sst>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10"/>
      <color theme="0"/>
      <name val="Verdana"/>
      <family val="2"/>
    </font>
    <font>
      <sz val="11"/>
      <color rgb="FF808080"/>
      <name val="EYInterstate Light"/>
    </font>
    <font>
      <sz val="11"/>
      <color rgb="FF80808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EYInterstate Light"/>
    </font>
    <font>
      <vertAlign val="superscript"/>
      <sz val="11"/>
      <color rgb="FF808080"/>
      <name val="EYInterstate Light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A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C0C0C0"/>
      </bottom>
      <diagonal/>
    </border>
    <border>
      <left/>
      <right/>
      <top style="medium">
        <color indexed="64"/>
      </top>
      <bottom style="medium">
        <color rgb="FFC0C0C0"/>
      </bottom>
      <diagonal/>
    </border>
    <border>
      <left/>
      <right style="medium">
        <color indexed="64"/>
      </right>
      <top style="medium">
        <color indexed="64"/>
      </top>
      <bottom style="medium">
        <color rgb="FFC0C0C0"/>
      </bottom>
      <diagonal/>
    </border>
    <border>
      <left style="medium">
        <color indexed="64"/>
      </left>
      <right style="medium">
        <color rgb="FFC0C0C0"/>
      </right>
      <top style="medium">
        <color rgb="FFC0C0C0"/>
      </top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indexed="64"/>
      </right>
      <top style="medium">
        <color rgb="FFC0C0C0"/>
      </top>
      <bottom/>
      <diagonal/>
    </border>
    <border>
      <left style="medium">
        <color indexed="64"/>
      </left>
      <right/>
      <top/>
      <bottom style="medium">
        <color rgb="FFC0C0C0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 style="medium">
        <color rgb="FFC0C0C0"/>
      </left>
      <right/>
      <top style="medium">
        <color rgb="FFC0C0C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8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/>
    <xf numFmtId="0" fontId="0" fillId="0" borderId="1" xfId="0" applyBorder="1"/>
    <xf numFmtId="0" fontId="0" fillId="0" borderId="18" xfId="0" applyBorder="1"/>
    <xf numFmtId="0" fontId="0" fillId="0" borderId="7" xfId="0" applyBorder="1"/>
    <xf numFmtId="0" fontId="0" fillId="0" borderId="1" xfId="0" applyBorder="1" applyAlignment="1">
      <alignment vertical="center" wrapText="1"/>
    </xf>
    <xf numFmtId="2" fontId="6" fillId="5" borderId="30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7" fillId="6" borderId="33" xfId="0" applyFont="1" applyFill="1" applyBorder="1" applyAlignment="1" applyProtection="1">
      <alignment horizontal="center" vertical="center" wrapText="1" readingOrder="1"/>
    </xf>
    <xf numFmtId="0" fontId="7" fillId="6" borderId="33" xfId="0" applyFont="1" applyFill="1" applyBorder="1" applyAlignment="1" applyProtection="1">
      <alignment vertical="center" wrapText="1" readingOrder="1"/>
    </xf>
    <xf numFmtId="0" fontId="0" fillId="0" borderId="0" xfId="0" applyFill="1" applyBorder="1" applyAlignment="1">
      <alignment horizontal="center"/>
    </xf>
    <xf numFmtId="0" fontId="7" fillId="6" borderId="34" xfId="0" applyFont="1" applyFill="1" applyBorder="1" applyAlignment="1" applyProtection="1">
      <alignment vertical="center" wrapText="1" readingOrder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 readingOrder="1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8" fillId="6" borderId="16" xfId="0" applyFont="1" applyFill="1" applyBorder="1" applyAlignment="1" applyProtection="1">
      <alignment horizontal="center" vertical="center" wrapText="1" readingOrder="1"/>
    </xf>
    <xf numFmtId="0" fontId="8" fillId="6" borderId="20" xfId="0" applyFont="1" applyFill="1" applyBorder="1" applyAlignment="1" applyProtection="1">
      <alignment horizontal="center" vertical="center" wrapText="1" readingOrder="1"/>
    </xf>
    <xf numFmtId="164" fontId="0" fillId="4" borderId="18" xfId="0" applyNumberFormat="1" applyFont="1" applyFill="1" applyBorder="1" applyAlignment="1" applyProtection="1">
      <alignment horizontal="center" vertical="center"/>
    </xf>
    <xf numFmtId="164" fontId="0" fillId="4" borderId="1" xfId="0" applyNumberFormat="1" applyFont="1" applyFill="1" applyBorder="1" applyAlignment="1" applyProtection="1">
      <alignment horizontal="center" vertical="center"/>
    </xf>
    <xf numFmtId="164" fontId="0" fillId="4" borderId="7" xfId="0" applyNumberFormat="1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 wrapText="1" readingOrder="1"/>
      <protection locked="0"/>
    </xf>
    <xf numFmtId="2" fontId="10" fillId="2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6" borderId="7" xfId="0" applyFont="1" applyFill="1" applyBorder="1" applyAlignment="1" applyProtection="1">
      <alignment horizontal="center" vertical="center" wrapText="1" readingOrder="1"/>
    </xf>
    <xf numFmtId="164" fontId="0" fillId="0" borderId="21" xfId="0" applyNumberFormat="1" applyFont="1" applyBorder="1" applyAlignment="1" applyProtection="1">
      <alignment horizontal="center" vertical="center" wrapText="1" readingOrder="1"/>
      <protection locked="0"/>
    </xf>
    <xf numFmtId="164" fontId="0" fillId="4" borderId="4" xfId="0" applyNumberFormat="1" applyFont="1" applyFill="1" applyBorder="1" applyAlignment="1" applyProtection="1">
      <alignment horizontal="center" vertical="center"/>
    </xf>
    <xf numFmtId="0" fontId="8" fillId="6" borderId="22" xfId="0" applyFont="1" applyFill="1" applyBorder="1" applyAlignment="1" applyProtection="1">
      <alignment horizontal="center" vertical="center" wrapText="1" readingOrder="1"/>
    </xf>
    <xf numFmtId="164" fontId="0" fillId="4" borderId="36" xfId="0" applyNumberFormat="1" applyFont="1" applyFill="1" applyBorder="1" applyAlignment="1" applyProtection="1">
      <alignment horizontal="center" vertical="center"/>
    </xf>
    <xf numFmtId="164" fontId="0" fillId="4" borderId="38" xfId="0" applyNumberFormat="1" applyFont="1" applyFill="1" applyBorder="1" applyAlignment="1" applyProtection="1">
      <alignment horizontal="center" vertical="center"/>
    </xf>
    <xf numFmtId="164" fontId="0" fillId="4" borderId="37" xfId="0" applyNumberFormat="1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27" xfId="0" applyNumberFormat="1" applyFont="1" applyBorder="1" applyAlignment="1" applyProtection="1">
      <alignment horizontal="center" vertical="center" wrapText="1" readingOrder="1"/>
      <protection locked="0"/>
    </xf>
    <xf numFmtId="164" fontId="0" fillId="4" borderId="5" xfId="0" applyNumberFormat="1" applyFont="1" applyFill="1" applyBorder="1" applyAlignment="1" applyProtection="1">
      <alignment horizontal="center" vertical="center"/>
    </xf>
    <xf numFmtId="164" fontId="0" fillId="4" borderId="28" xfId="0" applyNumberFormat="1" applyFont="1" applyFill="1" applyBorder="1" applyAlignment="1" applyProtection="1">
      <alignment horizontal="center" vertical="center"/>
    </xf>
    <xf numFmtId="164" fontId="0" fillId="0" borderId="28" xfId="0" applyNumberFormat="1" applyFont="1" applyBorder="1" applyAlignment="1" applyProtection="1">
      <alignment horizontal="center" vertical="center" wrapText="1" readingOrder="1"/>
      <protection locked="0"/>
    </xf>
    <xf numFmtId="164" fontId="0" fillId="4" borderId="6" xfId="0" applyNumberFormat="1" applyFont="1" applyFill="1" applyBorder="1" applyAlignment="1" applyProtection="1">
      <alignment horizontal="center" vertical="center"/>
    </xf>
    <xf numFmtId="164" fontId="0" fillId="4" borderId="29" xfId="0" applyNumberFormat="1" applyFont="1" applyFill="1" applyBorder="1" applyAlignment="1" applyProtection="1">
      <alignment horizontal="center" vertical="center"/>
    </xf>
    <xf numFmtId="164" fontId="0" fillId="4" borderId="27" xfId="0" applyNumberFormat="1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29" xfId="0" applyNumberFormat="1" applyFont="1" applyBorder="1" applyAlignment="1" applyProtection="1">
      <alignment horizontal="center" vertical="center" wrapText="1" readingOrder="1"/>
      <protection locked="0"/>
    </xf>
    <xf numFmtId="164" fontId="0" fillId="4" borderId="17" xfId="0" applyNumberFormat="1" applyFont="1" applyFill="1" applyBorder="1" applyAlignment="1" applyProtection="1">
      <alignment horizontal="center" vertical="center"/>
    </xf>
    <xf numFmtId="0" fontId="7" fillId="6" borderId="45" xfId="0" applyFont="1" applyFill="1" applyBorder="1" applyAlignment="1" applyProtection="1">
      <alignment horizontal="center" vertical="center" wrapText="1" readingOrder="1"/>
    </xf>
    <xf numFmtId="0" fontId="7" fillId="6" borderId="46" xfId="0" applyFont="1" applyFill="1" applyBorder="1" applyAlignment="1" applyProtection="1">
      <alignment horizontal="center" vertical="center" wrapText="1" readingOrder="1"/>
    </xf>
    <xf numFmtId="2" fontId="6" fillId="5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 readingOrder="1"/>
    </xf>
    <xf numFmtId="2" fontId="5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 readingOrder="1"/>
    </xf>
    <xf numFmtId="0" fontId="7" fillId="6" borderId="50" xfId="0" applyFont="1" applyFill="1" applyBorder="1" applyAlignment="1" applyProtection="1">
      <alignment vertical="center" wrapText="1" readingOrder="1"/>
    </xf>
    <xf numFmtId="164" fontId="0" fillId="4" borderId="53" xfId="0" applyNumberFormat="1" applyFont="1" applyFill="1" applyBorder="1" applyAlignment="1" applyProtection="1">
      <alignment horizontal="center" vertical="center"/>
    </xf>
    <xf numFmtId="164" fontId="0" fillId="4" borderId="54" xfId="0" applyNumberFormat="1" applyFont="1" applyFill="1" applyBorder="1" applyAlignment="1" applyProtection="1">
      <alignment horizontal="center" vertical="center"/>
    </xf>
    <xf numFmtId="164" fontId="0" fillId="4" borderId="55" xfId="0" applyNumberFormat="1" applyFont="1" applyFill="1" applyBorder="1" applyAlignment="1" applyProtection="1">
      <alignment horizontal="center" vertical="center"/>
    </xf>
    <xf numFmtId="164" fontId="0" fillId="4" borderId="40" xfId="0" applyNumberFormat="1" applyFont="1" applyFill="1" applyBorder="1" applyAlignment="1" applyProtection="1">
      <alignment horizontal="center" vertical="center"/>
    </xf>
    <xf numFmtId="164" fontId="0" fillId="4" borderId="56" xfId="0" applyNumberFormat="1" applyFont="1" applyFill="1" applyBorder="1" applyAlignment="1" applyProtection="1">
      <alignment horizontal="center" vertical="center"/>
    </xf>
    <xf numFmtId="164" fontId="0" fillId="4" borderId="41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6" borderId="49" xfId="0" applyFont="1" applyFill="1" applyBorder="1" applyAlignment="1" applyProtection="1">
      <alignment horizontal="center" vertical="center" wrapText="1" readingOrder="1"/>
    </xf>
    <xf numFmtId="0" fontId="7" fillId="6" borderId="50" xfId="0" applyFont="1" applyFill="1" applyBorder="1" applyAlignment="1" applyProtection="1">
      <alignment horizontal="center" vertical="center" wrapText="1" readingOrder="1"/>
    </xf>
    <xf numFmtId="164" fontId="0" fillId="4" borderId="21" xfId="0" applyNumberFormat="1" applyFont="1" applyFill="1" applyBorder="1" applyAlignment="1" applyProtection="1">
      <alignment horizontal="center" vertical="center"/>
    </xf>
    <xf numFmtId="164" fontId="0" fillId="4" borderId="22" xfId="0" applyNumberFormat="1" applyFont="1" applyFill="1" applyBorder="1" applyAlignment="1" applyProtection="1">
      <alignment horizontal="center" vertical="center"/>
    </xf>
    <xf numFmtId="0" fontId="7" fillId="6" borderId="59" xfId="0" applyFont="1" applyFill="1" applyBorder="1" applyAlignment="1" applyProtection="1">
      <alignment horizontal="center" vertical="center" wrapText="1" readingOrder="1"/>
    </xf>
    <xf numFmtId="0" fontId="7" fillId="6" borderId="60" xfId="0" applyFont="1" applyFill="1" applyBorder="1" applyAlignment="1" applyProtection="1">
      <alignment horizontal="center" vertical="center" wrapText="1" readingOrder="1"/>
    </xf>
    <xf numFmtId="0" fontId="0" fillId="0" borderId="0" xfId="0" applyFont="1" applyFill="1" applyBorder="1" applyAlignment="1">
      <alignment vertical="center" wrapText="1"/>
    </xf>
    <xf numFmtId="0" fontId="0" fillId="2" borderId="61" xfId="0" applyFont="1" applyFill="1" applyBorder="1" applyAlignment="1" applyProtection="1">
      <alignment horizontal="center" vertical="center"/>
    </xf>
    <xf numFmtId="0" fontId="8" fillId="6" borderId="63" xfId="0" applyFont="1" applyFill="1" applyBorder="1" applyAlignment="1" applyProtection="1">
      <alignment horizontal="center" vertical="center" wrapText="1" readingOrder="1"/>
    </xf>
    <xf numFmtId="164" fontId="0" fillId="0" borderId="36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38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37" xfId="0" applyNumberFormat="1" applyFont="1" applyBorder="1" applyAlignment="1" applyProtection="1">
      <alignment horizontal="center" vertical="center" wrapText="1" readingOrder="1"/>
      <protection locked="0"/>
    </xf>
    <xf numFmtId="0" fontId="8" fillId="6" borderId="37" xfId="0" applyFont="1" applyFill="1" applyBorder="1" applyAlignment="1" applyProtection="1">
      <alignment horizontal="center" vertical="center" wrapText="1" readingOrder="1"/>
    </xf>
    <xf numFmtId="0" fontId="7" fillId="6" borderId="34" xfId="0" applyFont="1" applyFill="1" applyBorder="1" applyAlignment="1" applyProtection="1">
      <alignment horizontal="center" vertical="center" wrapText="1" readingOrder="1"/>
    </xf>
    <xf numFmtId="2" fontId="4" fillId="2" borderId="23" xfId="0" applyNumberFormat="1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 readingOrder="1"/>
    </xf>
    <xf numFmtId="2" fontId="10" fillId="2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2" fontId="4" fillId="5" borderId="47" xfId="0" applyNumberFormat="1" applyFont="1" applyFill="1" applyBorder="1" applyAlignment="1" applyProtection="1">
      <alignment horizontal="center" vertical="center" wrapText="1"/>
    </xf>
    <xf numFmtId="2" fontId="4" fillId="5" borderId="58" xfId="0" applyNumberFormat="1" applyFont="1" applyFill="1" applyBorder="1" applyAlignment="1" applyProtection="1">
      <alignment horizontal="center" vertical="center" wrapText="1"/>
    </xf>
    <xf numFmtId="2" fontId="6" fillId="5" borderId="30" xfId="0" applyNumberFormat="1" applyFont="1" applyFill="1" applyBorder="1" applyAlignment="1" applyProtection="1">
      <alignment horizontal="center" vertical="center" wrapText="1"/>
    </xf>
    <xf numFmtId="2" fontId="6" fillId="5" borderId="32" xfId="0" applyNumberFormat="1" applyFont="1" applyFill="1" applyBorder="1" applyAlignment="1" applyProtection="1">
      <alignment horizontal="center" vertical="center" wrapText="1"/>
    </xf>
    <xf numFmtId="2" fontId="6" fillId="5" borderId="24" xfId="0" applyNumberFormat="1" applyFont="1" applyFill="1" applyBorder="1" applyAlignment="1" applyProtection="1">
      <alignment horizontal="center" vertical="center" wrapText="1"/>
    </xf>
    <xf numFmtId="2" fontId="4" fillId="5" borderId="62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2" fontId="4" fillId="5" borderId="57" xfId="0" applyNumberFormat="1" applyFont="1" applyFill="1" applyBorder="1" applyAlignment="1" applyProtection="1">
      <alignment horizontal="center" vertical="center" wrapText="1"/>
    </xf>
    <xf numFmtId="2" fontId="4" fillId="5" borderId="36" xfId="0" applyNumberFormat="1" applyFont="1" applyFill="1" applyBorder="1" applyAlignment="1" applyProtection="1">
      <alignment horizontal="center" vertical="center" wrapText="1"/>
    </xf>
    <xf numFmtId="2" fontId="4" fillId="5" borderId="18" xfId="0" applyNumberFormat="1" applyFont="1" applyFill="1" applyBorder="1" applyAlignment="1" applyProtection="1">
      <alignment horizontal="center" vertical="center" wrapText="1"/>
    </xf>
    <xf numFmtId="2" fontId="4" fillId="5" borderId="21" xfId="0" applyNumberFormat="1" applyFont="1" applyFill="1" applyBorder="1" applyAlignment="1" applyProtection="1">
      <alignment horizontal="center" vertical="center" wrapText="1"/>
    </xf>
    <xf numFmtId="2" fontId="5" fillId="5" borderId="43" xfId="0" applyNumberFormat="1" applyFont="1" applyFill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2" fontId="4" fillId="5" borderId="42" xfId="0" applyNumberFormat="1" applyFont="1" applyFill="1" applyBorder="1" applyAlignment="1" applyProtection="1">
      <alignment horizontal="center" vertical="center" wrapText="1"/>
    </xf>
    <xf numFmtId="2" fontId="4" fillId="5" borderId="43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4" fillId="5" borderId="64" xfId="0" applyNumberFormat="1" applyFont="1" applyFill="1" applyBorder="1" applyAlignment="1" applyProtection="1">
      <alignment horizontal="center" vertical="center" wrapText="1"/>
    </xf>
    <xf numFmtId="2" fontId="4" fillId="5" borderId="3" xfId="0" applyNumberFormat="1" applyFont="1" applyFill="1" applyBorder="1" applyAlignment="1" applyProtection="1">
      <alignment horizontal="center" vertical="center" wrapText="1"/>
    </xf>
    <xf numFmtId="2" fontId="4" fillId="5" borderId="14" xfId="0" applyNumberFormat="1" applyFont="1" applyFill="1" applyBorder="1" applyAlignment="1" applyProtection="1">
      <alignment horizontal="center" vertical="center" wrapText="1"/>
    </xf>
    <xf numFmtId="2" fontId="5" fillId="5" borderId="30" xfId="0" applyNumberFormat="1" applyFont="1" applyFill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2" fontId="4" fillId="5" borderId="44" xfId="0" applyNumberFormat="1" applyFont="1" applyFill="1" applyBorder="1" applyAlignment="1" applyProtection="1">
      <alignment horizontal="center" vertical="center" wrapText="1"/>
    </xf>
    <xf numFmtId="2" fontId="4" fillId="5" borderId="51" xfId="0" applyNumberFormat="1" applyFont="1" applyFill="1" applyBorder="1" applyAlignment="1" applyProtection="1">
      <alignment horizontal="center" vertical="center" wrapText="1"/>
    </xf>
    <xf numFmtId="2" fontId="4" fillId="5" borderId="30" xfId="0" applyNumberFormat="1" applyFont="1" applyFill="1" applyBorder="1" applyAlignment="1" applyProtection="1">
      <alignment horizontal="center" vertical="center" wrapText="1"/>
    </xf>
    <xf numFmtId="2" fontId="4" fillId="5" borderId="31" xfId="0" applyNumberFormat="1" applyFont="1" applyFill="1" applyBorder="1" applyAlignment="1" applyProtection="1">
      <alignment horizontal="center" vertical="center" wrapText="1"/>
    </xf>
    <xf numFmtId="2" fontId="4" fillId="5" borderId="35" xfId="0" applyNumberFormat="1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 applyProtection="1">
      <alignment horizontal="center" vertical="center" wrapText="1"/>
    </xf>
    <xf numFmtId="2" fontId="4" fillId="5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3">
    <cellStyle name="Hiperligaçã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"/>
  <sheetViews>
    <sheetView showGridLines="0" topLeftCell="M1" workbookViewId="0">
      <selection activeCell="U2" sqref="U2"/>
    </sheetView>
  </sheetViews>
  <sheetFormatPr defaultRowHeight="14.4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/>
    <row r="2" spans="2:36" s="8" customFormat="1" ht="93" customHeight="1" thickBot="1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>
      <c r="M5">
        <f>SUM(L3:AJ3)</f>
        <v>268</v>
      </c>
    </row>
    <row r="6" spans="2:36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K194"/>
  <sheetViews>
    <sheetView showGridLines="0" tabSelected="1" topLeftCell="C1" zoomScale="70" zoomScaleNormal="70" workbookViewId="0">
      <selection activeCell="D13" sqref="D13"/>
    </sheetView>
  </sheetViews>
  <sheetFormatPr defaultRowHeight="14.4"/>
  <cols>
    <col min="1" max="1" width="8.88671875" style="26"/>
    <col min="2" max="2" width="8.88671875" style="19"/>
    <col min="3" max="3" width="25.21875" customWidth="1"/>
    <col min="4" max="4" width="16.44140625" bestFit="1" customWidth="1"/>
    <col min="5" max="5" width="55.33203125" customWidth="1"/>
    <col min="6" max="6" width="12" customWidth="1"/>
    <col min="7" max="7" width="16.44140625" style="5" customWidth="1"/>
    <col min="8" max="8" width="2.44140625" style="41" customWidth="1"/>
    <col min="9" max="13" width="16.44140625" style="5" customWidth="1"/>
    <col min="14" max="14" width="2.44140625" style="41" customWidth="1"/>
    <col min="15" max="22" width="16.44140625" style="5" customWidth="1"/>
    <col min="23" max="23" width="2.44140625" style="41" customWidth="1"/>
    <col min="24" max="24" width="16.77734375" style="35" customWidth="1"/>
    <col min="25" max="25" width="11.6640625" style="35" customWidth="1"/>
    <col min="26" max="26" width="10.88671875" style="35" customWidth="1"/>
    <col min="27" max="27" width="12.21875" style="35" customWidth="1"/>
    <col min="28" max="28" width="14" style="35" customWidth="1"/>
    <col min="29" max="29" width="16.44140625" style="3" customWidth="1"/>
    <col min="30" max="164" width="16.44140625" style="25" customWidth="1"/>
    <col min="165" max="165" width="22.88671875" style="25" customWidth="1"/>
    <col min="166" max="349" width="8.88671875" style="25"/>
  </cols>
  <sheetData>
    <row r="1" spans="1:349" s="26" customFormat="1" ht="29.4" customHeight="1" thickBot="1">
      <c r="A1" s="146" t="s">
        <v>56</v>
      </c>
      <c r="B1" s="146" t="s">
        <v>27</v>
      </c>
      <c r="C1" s="148" t="s">
        <v>28</v>
      </c>
      <c r="D1" s="107" t="s">
        <v>50</v>
      </c>
      <c r="E1" s="146" t="s">
        <v>51</v>
      </c>
      <c r="F1" s="146" t="s">
        <v>52</v>
      </c>
      <c r="G1" s="156" t="s">
        <v>76</v>
      </c>
      <c r="H1" s="99"/>
      <c r="I1" s="160" t="s">
        <v>77</v>
      </c>
      <c r="J1" s="161"/>
      <c r="K1" s="161"/>
      <c r="L1" s="161"/>
      <c r="M1" s="156"/>
      <c r="N1" s="99"/>
      <c r="O1" s="125" t="s">
        <v>91</v>
      </c>
      <c r="P1" s="125"/>
      <c r="Q1" s="125"/>
      <c r="R1" s="125"/>
      <c r="S1" s="125"/>
      <c r="T1" s="126"/>
      <c r="U1" s="126"/>
      <c r="V1" s="127"/>
      <c r="W1" s="37"/>
      <c r="X1" s="128" t="s">
        <v>97</v>
      </c>
      <c r="Y1" s="129"/>
      <c r="Z1" s="129"/>
      <c r="AA1" s="129"/>
      <c r="AB1" s="153"/>
      <c r="AC1" s="107" t="s">
        <v>53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</row>
    <row r="2" spans="1:349" ht="44.4" thickBot="1">
      <c r="A2" s="147"/>
      <c r="B2" s="147" t="s">
        <v>27</v>
      </c>
      <c r="C2" s="149" t="s">
        <v>28</v>
      </c>
      <c r="D2" s="108" t="s">
        <v>50</v>
      </c>
      <c r="E2" s="147" t="s">
        <v>51</v>
      </c>
      <c r="F2" s="147" t="s">
        <v>52</v>
      </c>
      <c r="G2" s="157"/>
      <c r="H2" s="100"/>
      <c r="I2" s="93" t="s">
        <v>78</v>
      </c>
      <c r="J2" s="42" t="s">
        <v>79</v>
      </c>
      <c r="K2" s="42" t="s">
        <v>80</v>
      </c>
      <c r="L2" s="42" t="s">
        <v>81</v>
      </c>
      <c r="M2" s="43" t="s">
        <v>82</v>
      </c>
      <c r="N2" s="100"/>
      <c r="O2" s="36" t="s">
        <v>83</v>
      </c>
      <c r="P2" s="34" t="s">
        <v>84</v>
      </c>
      <c r="Q2" s="34" t="s">
        <v>85</v>
      </c>
      <c r="R2" s="34" t="s">
        <v>86</v>
      </c>
      <c r="S2" s="34" t="s">
        <v>87</v>
      </c>
      <c r="T2" s="34" t="s">
        <v>88</v>
      </c>
      <c r="U2" s="34" t="s">
        <v>89</v>
      </c>
      <c r="V2" s="74" t="s">
        <v>90</v>
      </c>
      <c r="W2" s="38"/>
      <c r="X2" s="85" t="s">
        <v>92</v>
      </c>
      <c r="Y2" s="33" t="s">
        <v>93</v>
      </c>
      <c r="Z2" s="33" t="s">
        <v>94</v>
      </c>
      <c r="AA2" s="33" t="s">
        <v>95</v>
      </c>
      <c r="AB2" s="86" t="s">
        <v>96</v>
      </c>
      <c r="AC2" s="108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</row>
    <row r="3" spans="1:349" ht="14.4" customHeight="1">
      <c r="A3" s="162" t="s">
        <v>57</v>
      </c>
      <c r="B3" s="158">
        <v>1</v>
      </c>
      <c r="C3" s="150" t="s">
        <v>58</v>
      </c>
      <c r="D3" s="81">
        <v>506204650</v>
      </c>
      <c r="E3" s="28" t="s">
        <v>54</v>
      </c>
      <c r="F3" s="20" t="s">
        <v>70</v>
      </c>
      <c r="G3" s="87">
        <v>720</v>
      </c>
      <c r="H3" s="101"/>
      <c r="I3" s="94">
        <v>200</v>
      </c>
      <c r="J3" s="47">
        <v>200</v>
      </c>
      <c r="K3" s="47">
        <v>200</v>
      </c>
      <c r="L3" s="47">
        <v>200</v>
      </c>
      <c r="M3" s="50">
        <v>200</v>
      </c>
      <c r="N3" s="101"/>
      <c r="O3" s="53">
        <v>60</v>
      </c>
      <c r="P3" s="47">
        <v>60</v>
      </c>
      <c r="Q3" s="47">
        <v>60</v>
      </c>
      <c r="R3" s="47">
        <v>60</v>
      </c>
      <c r="S3" s="47">
        <v>60</v>
      </c>
      <c r="T3" s="47">
        <v>60</v>
      </c>
      <c r="U3" s="44">
        <v>60</v>
      </c>
      <c r="V3" s="57">
        <v>60</v>
      </c>
      <c r="W3" s="48"/>
      <c r="X3" s="66">
        <v>400</v>
      </c>
      <c r="Y3" s="44">
        <v>400</v>
      </c>
      <c r="Z3" s="44">
        <v>400</v>
      </c>
      <c r="AA3" s="44">
        <v>400</v>
      </c>
      <c r="AB3" s="87">
        <v>400</v>
      </c>
      <c r="AC3" s="109" t="s">
        <v>55</v>
      </c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3" t="s">
        <v>29</v>
      </c>
      <c r="FJ3" s="24">
        <v>1</v>
      </c>
      <c r="FK3" s="24"/>
      <c r="FL3" s="24"/>
      <c r="FM3" s="24">
        <v>1</v>
      </c>
      <c r="FN3" s="24">
        <v>1</v>
      </c>
      <c r="FO3" s="24">
        <v>1</v>
      </c>
      <c r="FP3" s="24">
        <v>1</v>
      </c>
      <c r="FQ3" s="24">
        <v>1</v>
      </c>
      <c r="FR3" s="24">
        <v>1</v>
      </c>
      <c r="FS3" s="24">
        <v>1</v>
      </c>
      <c r="FT3" s="24">
        <v>1</v>
      </c>
      <c r="FU3" s="24">
        <v>1</v>
      </c>
      <c r="FV3" s="24">
        <v>1</v>
      </c>
      <c r="FW3" s="24">
        <v>1</v>
      </c>
      <c r="FX3" s="24">
        <v>1</v>
      </c>
      <c r="FY3" s="24"/>
      <c r="FZ3" s="24"/>
      <c r="GA3" s="24"/>
      <c r="GB3" s="24"/>
      <c r="GC3" s="15">
        <f t="shared" ref="GC3:GC26" si="0">SUM(FJ3:GB3)</f>
        <v>13</v>
      </c>
    </row>
    <row r="4" spans="1:349">
      <c r="A4" s="163"/>
      <c r="B4" s="159"/>
      <c r="C4" s="151"/>
      <c r="D4" s="82">
        <v>502604751</v>
      </c>
      <c r="E4" s="27" t="s">
        <v>59</v>
      </c>
      <c r="F4" s="18" t="s">
        <v>70</v>
      </c>
      <c r="G4" s="51">
        <v>750</v>
      </c>
      <c r="H4" s="102"/>
      <c r="I4" s="95">
        <v>210</v>
      </c>
      <c r="J4" s="56">
        <v>210</v>
      </c>
      <c r="K4" s="56">
        <v>210</v>
      </c>
      <c r="L4" s="56">
        <v>210</v>
      </c>
      <c r="M4" s="105">
        <v>210</v>
      </c>
      <c r="N4" s="102"/>
      <c r="O4" s="54">
        <v>63</v>
      </c>
      <c r="P4" s="56">
        <v>63</v>
      </c>
      <c r="Q4" s="56">
        <v>63</v>
      </c>
      <c r="R4" s="56">
        <v>63</v>
      </c>
      <c r="S4" s="56">
        <v>63</v>
      </c>
      <c r="T4" s="56">
        <v>63</v>
      </c>
      <c r="U4" s="45">
        <v>63</v>
      </c>
      <c r="V4" s="60">
        <v>63</v>
      </c>
      <c r="W4" s="39"/>
      <c r="X4" s="58">
        <v>450</v>
      </c>
      <c r="Y4" s="45">
        <v>450</v>
      </c>
      <c r="Z4" s="45">
        <v>450</v>
      </c>
      <c r="AA4" s="45">
        <v>450</v>
      </c>
      <c r="AB4" s="51">
        <v>450</v>
      </c>
      <c r="AC4" s="110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3" t="s">
        <v>26</v>
      </c>
      <c r="FJ4" s="24"/>
      <c r="FK4" s="24">
        <v>1</v>
      </c>
      <c r="FL4" s="24"/>
      <c r="FM4" s="24">
        <v>1</v>
      </c>
      <c r="FN4" s="24">
        <v>1</v>
      </c>
      <c r="FO4" s="24">
        <v>1</v>
      </c>
      <c r="FP4" s="24">
        <v>1</v>
      </c>
      <c r="FQ4" s="24">
        <v>1</v>
      </c>
      <c r="FR4" s="24">
        <v>1</v>
      </c>
      <c r="FS4" s="24">
        <v>1</v>
      </c>
      <c r="FT4" s="24">
        <v>1</v>
      </c>
      <c r="FU4" s="24">
        <v>1</v>
      </c>
      <c r="FV4" s="24">
        <v>1</v>
      </c>
      <c r="FW4" s="24">
        <v>1</v>
      </c>
      <c r="FX4" s="24">
        <v>1</v>
      </c>
      <c r="FY4" s="24"/>
      <c r="FZ4" s="24"/>
      <c r="GA4" s="24"/>
      <c r="GB4" s="24"/>
      <c r="GC4" s="15">
        <f t="shared" si="0"/>
        <v>13</v>
      </c>
    </row>
    <row r="5" spans="1:349">
      <c r="A5" s="163"/>
      <c r="B5" s="159"/>
      <c r="C5" s="151"/>
      <c r="D5" s="82">
        <v>502479418</v>
      </c>
      <c r="E5" s="27" t="s">
        <v>60</v>
      </c>
      <c r="F5" s="18" t="s">
        <v>70</v>
      </c>
      <c r="G5" s="51">
        <v>720</v>
      </c>
      <c r="H5" s="103"/>
      <c r="I5" s="95">
        <v>200</v>
      </c>
      <c r="J5" s="56">
        <v>200</v>
      </c>
      <c r="K5" s="56">
        <v>200</v>
      </c>
      <c r="L5" s="56">
        <v>200</v>
      </c>
      <c r="M5" s="105">
        <v>200</v>
      </c>
      <c r="N5" s="103"/>
      <c r="O5" s="54">
        <v>60</v>
      </c>
      <c r="P5" s="56">
        <v>60</v>
      </c>
      <c r="Q5" s="56">
        <v>60</v>
      </c>
      <c r="R5" s="56">
        <v>60</v>
      </c>
      <c r="S5" s="56">
        <v>60</v>
      </c>
      <c r="T5" s="56">
        <v>60</v>
      </c>
      <c r="U5" s="45">
        <v>60</v>
      </c>
      <c r="V5" s="60">
        <v>60</v>
      </c>
      <c r="W5" s="40"/>
      <c r="X5" s="58">
        <v>430</v>
      </c>
      <c r="Y5" s="45">
        <v>430</v>
      </c>
      <c r="Z5" s="45">
        <v>430</v>
      </c>
      <c r="AA5" s="45">
        <v>430</v>
      </c>
      <c r="AB5" s="51">
        <v>430</v>
      </c>
      <c r="AC5" s="110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3" t="s">
        <v>30</v>
      </c>
      <c r="FJ5" s="24"/>
      <c r="FK5" s="24"/>
      <c r="FL5" s="24"/>
      <c r="FM5" s="24">
        <v>1</v>
      </c>
      <c r="FN5" s="24">
        <v>1</v>
      </c>
      <c r="FO5" s="24">
        <v>1</v>
      </c>
      <c r="FP5" s="24">
        <v>1</v>
      </c>
      <c r="FQ5" s="24">
        <v>1</v>
      </c>
      <c r="FR5" s="24">
        <v>1</v>
      </c>
      <c r="FS5" s="24">
        <v>1</v>
      </c>
      <c r="FT5" s="24">
        <v>1</v>
      </c>
      <c r="FU5" s="24">
        <v>1</v>
      </c>
      <c r="FV5" s="24">
        <v>1</v>
      </c>
      <c r="FW5" s="24">
        <v>1</v>
      </c>
      <c r="FX5" s="24">
        <v>1</v>
      </c>
      <c r="FY5" s="24"/>
      <c r="FZ5" s="24"/>
      <c r="GA5" s="24"/>
      <c r="GB5" s="24"/>
      <c r="GC5" s="15">
        <f t="shared" si="0"/>
        <v>12</v>
      </c>
    </row>
    <row r="6" spans="1:349" ht="28.8">
      <c r="A6" s="163"/>
      <c r="B6" s="159"/>
      <c r="C6" s="151"/>
      <c r="D6" s="82" t="s">
        <v>62</v>
      </c>
      <c r="E6" s="30" t="s">
        <v>61</v>
      </c>
      <c r="F6" s="18" t="s">
        <v>70</v>
      </c>
      <c r="G6" s="51">
        <v>400</v>
      </c>
      <c r="H6" s="102"/>
      <c r="I6" s="95">
        <v>90</v>
      </c>
      <c r="J6" s="56">
        <v>85</v>
      </c>
      <c r="K6" s="56">
        <v>80</v>
      </c>
      <c r="L6" s="56">
        <v>78</v>
      </c>
      <c r="M6" s="105">
        <v>75</v>
      </c>
      <c r="N6" s="102"/>
      <c r="O6" s="54">
        <v>40</v>
      </c>
      <c r="P6" s="56">
        <v>36</v>
      </c>
      <c r="Q6" s="56">
        <v>34</v>
      </c>
      <c r="R6" s="56">
        <v>32</v>
      </c>
      <c r="S6" s="56">
        <v>30</v>
      </c>
      <c r="T6" s="56">
        <v>29</v>
      </c>
      <c r="U6" s="45">
        <v>29</v>
      </c>
      <c r="V6" s="60">
        <v>28</v>
      </c>
      <c r="W6" s="39"/>
      <c r="X6" s="58">
        <v>270</v>
      </c>
      <c r="Y6" s="45">
        <v>260</v>
      </c>
      <c r="Z6" s="45">
        <v>250</v>
      </c>
      <c r="AA6" s="45">
        <v>240</v>
      </c>
      <c r="AB6" s="51">
        <v>240</v>
      </c>
      <c r="AC6" s="110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3" t="s">
        <v>31</v>
      </c>
      <c r="FJ6" s="24">
        <v>1</v>
      </c>
      <c r="FK6" s="24"/>
      <c r="FL6" s="24"/>
      <c r="FM6" s="24">
        <v>1</v>
      </c>
      <c r="FN6" s="24">
        <v>1</v>
      </c>
      <c r="FO6" s="24">
        <v>1</v>
      </c>
      <c r="FP6" s="24">
        <v>1</v>
      </c>
      <c r="FQ6" s="24"/>
      <c r="FR6" s="24">
        <v>1</v>
      </c>
      <c r="FS6" s="24">
        <v>1</v>
      </c>
      <c r="FT6" s="24">
        <v>1</v>
      </c>
      <c r="FU6" s="24">
        <v>1</v>
      </c>
      <c r="FV6" s="24">
        <v>1</v>
      </c>
      <c r="FW6" s="24">
        <v>1</v>
      </c>
      <c r="FX6" s="24">
        <v>1</v>
      </c>
      <c r="FY6" s="24"/>
      <c r="FZ6" s="24"/>
      <c r="GA6" s="24"/>
      <c r="GB6" s="24"/>
      <c r="GC6" s="15">
        <f t="shared" si="0"/>
        <v>12</v>
      </c>
    </row>
    <row r="7" spans="1:349">
      <c r="A7" s="163"/>
      <c r="B7" s="159"/>
      <c r="C7" s="151"/>
      <c r="D7" s="82">
        <v>500068801</v>
      </c>
      <c r="E7" s="27" t="s">
        <v>63</v>
      </c>
      <c r="F7" s="18" t="s">
        <v>70</v>
      </c>
      <c r="G7" s="51">
        <v>485</v>
      </c>
      <c r="H7" s="102"/>
      <c r="I7" s="95">
        <v>137</v>
      </c>
      <c r="J7" s="56">
        <v>110</v>
      </c>
      <c r="K7" s="56">
        <v>88</v>
      </c>
      <c r="L7" s="56">
        <v>88</v>
      </c>
      <c r="M7" s="105">
        <v>88</v>
      </c>
      <c r="N7" s="102"/>
      <c r="O7" s="54">
        <v>41</v>
      </c>
      <c r="P7" s="56">
        <v>37</v>
      </c>
      <c r="Q7" s="56">
        <v>33</v>
      </c>
      <c r="R7" s="56">
        <v>30</v>
      </c>
      <c r="S7" s="56">
        <v>29</v>
      </c>
      <c r="T7" s="56">
        <v>29</v>
      </c>
      <c r="U7" s="45">
        <v>29</v>
      </c>
      <c r="V7" s="60">
        <v>29</v>
      </c>
      <c r="W7" s="39"/>
      <c r="X7" s="58">
        <v>293</v>
      </c>
      <c r="Y7" s="45">
        <v>234</v>
      </c>
      <c r="Z7" s="45">
        <v>188</v>
      </c>
      <c r="AA7" s="45">
        <v>188</v>
      </c>
      <c r="AB7" s="51">
        <v>188</v>
      </c>
      <c r="AC7" s="110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3" t="s">
        <v>32</v>
      </c>
      <c r="FJ7" s="24"/>
      <c r="FK7" s="24"/>
      <c r="FL7" s="24">
        <v>1</v>
      </c>
      <c r="FM7" s="24">
        <v>1</v>
      </c>
      <c r="FN7" s="24"/>
      <c r="FO7" s="24">
        <v>1</v>
      </c>
      <c r="FP7" s="24">
        <v>1</v>
      </c>
      <c r="FQ7" s="24"/>
      <c r="FR7" s="24">
        <v>1</v>
      </c>
      <c r="FS7" s="24">
        <v>1</v>
      </c>
      <c r="FT7" s="24">
        <v>1</v>
      </c>
      <c r="FU7" s="24">
        <v>1</v>
      </c>
      <c r="FV7" s="24">
        <v>1</v>
      </c>
      <c r="FW7" s="24">
        <v>1</v>
      </c>
      <c r="FX7" s="24">
        <v>1</v>
      </c>
      <c r="FY7" s="24"/>
      <c r="FZ7" s="24"/>
      <c r="GA7" s="24"/>
      <c r="GB7" s="24"/>
      <c r="GC7" s="15">
        <f t="shared" si="0"/>
        <v>11</v>
      </c>
    </row>
    <row r="8" spans="1:349">
      <c r="A8" s="163"/>
      <c r="B8" s="159"/>
      <c r="C8" s="151"/>
      <c r="D8" s="82">
        <v>504448382</v>
      </c>
      <c r="E8" s="27" t="s">
        <v>64</v>
      </c>
      <c r="F8" s="18" t="s">
        <v>70</v>
      </c>
      <c r="G8" s="51">
        <v>727.5</v>
      </c>
      <c r="H8" s="102"/>
      <c r="I8" s="95">
        <v>203.7</v>
      </c>
      <c r="J8" s="56">
        <v>203.7</v>
      </c>
      <c r="K8" s="56">
        <v>203.7</v>
      </c>
      <c r="L8" s="56">
        <v>203.7</v>
      </c>
      <c r="M8" s="105">
        <v>203.7</v>
      </c>
      <c r="N8" s="102"/>
      <c r="O8" s="54">
        <v>61.11</v>
      </c>
      <c r="P8" s="56">
        <v>61.11</v>
      </c>
      <c r="Q8" s="56">
        <v>61.11</v>
      </c>
      <c r="R8" s="56">
        <v>61.11</v>
      </c>
      <c r="S8" s="56">
        <v>61.11</v>
      </c>
      <c r="T8" s="56">
        <v>61.11</v>
      </c>
      <c r="U8" s="45">
        <v>61.11</v>
      </c>
      <c r="V8" s="60">
        <v>61.11</v>
      </c>
      <c r="W8" s="39"/>
      <c r="X8" s="58">
        <v>436.5</v>
      </c>
      <c r="Y8" s="45">
        <v>436.5</v>
      </c>
      <c r="Z8" s="45">
        <v>436.5</v>
      </c>
      <c r="AA8" s="45">
        <v>436.5</v>
      </c>
      <c r="AB8" s="51">
        <v>436.5</v>
      </c>
      <c r="AC8" s="110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3" t="s">
        <v>33</v>
      </c>
      <c r="FJ8" s="24">
        <v>1</v>
      </c>
      <c r="FK8" s="24"/>
      <c r="FL8" s="24"/>
      <c r="FM8" s="24">
        <v>1</v>
      </c>
      <c r="FN8" s="24">
        <v>1</v>
      </c>
      <c r="FO8" s="24">
        <v>1</v>
      </c>
      <c r="FP8" s="24">
        <v>1</v>
      </c>
      <c r="FQ8" s="24">
        <v>1</v>
      </c>
      <c r="FR8" s="24">
        <v>1</v>
      </c>
      <c r="FS8" s="24">
        <v>1</v>
      </c>
      <c r="FT8" s="24">
        <v>1</v>
      </c>
      <c r="FU8" s="24">
        <v>1</v>
      </c>
      <c r="FV8" s="24">
        <v>1</v>
      </c>
      <c r="FW8" s="24">
        <v>1</v>
      </c>
      <c r="FX8" s="24">
        <v>1</v>
      </c>
      <c r="FY8" s="24"/>
      <c r="FZ8" s="24"/>
      <c r="GA8" s="24"/>
      <c r="GB8" s="24"/>
      <c r="GC8" s="15">
        <f t="shared" si="0"/>
        <v>13</v>
      </c>
    </row>
    <row r="9" spans="1:349" ht="18.600000000000001" customHeight="1">
      <c r="A9" s="163"/>
      <c r="B9" s="159"/>
      <c r="C9" s="151"/>
      <c r="D9" s="82">
        <v>509513735</v>
      </c>
      <c r="E9" s="27" t="s">
        <v>65</v>
      </c>
      <c r="F9" s="18" t="s">
        <v>70</v>
      </c>
      <c r="G9" s="51">
        <v>731.25</v>
      </c>
      <c r="H9" s="102"/>
      <c r="I9" s="95">
        <v>204.75</v>
      </c>
      <c r="J9" s="56">
        <f>I9</f>
        <v>204.75</v>
      </c>
      <c r="K9" s="56">
        <f t="shared" ref="K9:M9" si="1">J9</f>
        <v>204.75</v>
      </c>
      <c r="L9" s="56">
        <f t="shared" si="1"/>
        <v>204.75</v>
      </c>
      <c r="M9" s="105">
        <f t="shared" si="1"/>
        <v>204.75</v>
      </c>
      <c r="N9" s="102"/>
      <c r="O9" s="54">
        <v>61.43</v>
      </c>
      <c r="P9" s="56">
        <f>O9</f>
        <v>61.43</v>
      </c>
      <c r="Q9" s="56">
        <f t="shared" ref="Q9:V9" si="2">P9</f>
        <v>61.43</v>
      </c>
      <c r="R9" s="56">
        <f t="shared" si="2"/>
        <v>61.43</v>
      </c>
      <c r="S9" s="56">
        <f t="shared" si="2"/>
        <v>61.43</v>
      </c>
      <c r="T9" s="56">
        <f t="shared" si="2"/>
        <v>61.43</v>
      </c>
      <c r="U9" s="45">
        <f t="shared" si="2"/>
        <v>61.43</v>
      </c>
      <c r="V9" s="60">
        <f t="shared" si="2"/>
        <v>61.43</v>
      </c>
      <c r="W9" s="39"/>
      <c r="X9" s="58">
        <v>438.75</v>
      </c>
      <c r="Y9" s="45">
        <f>X9</f>
        <v>438.75</v>
      </c>
      <c r="Z9" s="45">
        <f t="shared" ref="Z9:AB9" si="3">Y9</f>
        <v>438.75</v>
      </c>
      <c r="AA9" s="45">
        <f t="shared" si="3"/>
        <v>438.75</v>
      </c>
      <c r="AB9" s="51">
        <f t="shared" si="3"/>
        <v>438.75</v>
      </c>
      <c r="AC9" s="110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3" t="s">
        <v>34</v>
      </c>
      <c r="FJ9" s="24"/>
      <c r="FK9" s="24"/>
      <c r="FL9" s="24">
        <v>1</v>
      </c>
      <c r="FM9" s="24">
        <v>1</v>
      </c>
      <c r="FN9" s="24"/>
      <c r="FO9" s="24">
        <v>1</v>
      </c>
      <c r="FP9" s="24">
        <v>1</v>
      </c>
      <c r="FQ9" s="24"/>
      <c r="FR9" s="24"/>
      <c r="FS9" s="24">
        <v>1</v>
      </c>
      <c r="FT9" s="24">
        <v>1</v>
      </c>
      <c r="FU9" s="24">
        <v>1</v>
      </c>
      <c r="FV9" s="24">
        <v>1</v>
      </c>
      <c r="FW9" s="24"/>
      <c r="FX9" s="24">
        <v>1</v>
      </c>
      <c r="FY9" s="24">
        <v>1</v>
      </c>
      <c r="FZ9" s="24">
        <v>1</v>
      </c>
      <c r="GA9" s="24"/>
      <c r="GB9" s="24">
        <v>1</v>
      </c>
      <c r="GC9" s="15">
        <f t="shared" si="0"/>
        <v>12</v>
      </c>
    </row>
    <row r="10" spans="1:349">
      <c r="A10" s="163"/>
      <c r="B10" s="159"/>
      <c r="C10" s="151"/>
      <c r="D10" s="82">
        <v>503412031</v>
      </c>
      <c r="E10" s="27" t="s">
        <v>66</v>
      </c>
      <c r="F10" s="18" t="s">
        <v>70</v>
      </c>
      <c r="G10" s="51">
        <v>750</v>
      </c>
      <c r="H10" s="102"/>
      <c r="I10" s="95">
        <v>210</v>
      </c>
      <c r="J10" s="56">
        <v>210</v>
      </c>
      <c r="K10" s="56">
        <v>210</v>
      </c>
      <c r="L10" s="56">
        <v>210</v>
      </c>
      <c r="M10" s="105">
        <v>210</v>
      </c>
      <c r="N10" s="102"/>
      <c r="O10" s="54">
        <v>63</v>
      </c>
      <c r="P10" s="56">
        <v>63</v>
      </c>
      <c r="Q10" s="56">
        <v>63</v>
      </c>
      <c r="R10" s="56">
        <v>63</v>
      </c>
      <c r="S10" s="56">
        <v>63</v>
      </c>
      <c r="T10" s="56">
        <v>63</v>
      </c>
      <c r="U10" s="45">
        <v>63</v>
      </c>
      <c r="V10" s="60">
        <v>63</v>
      </c>
      <c r="W10" s="39"/>
      <c r="X10" s="58">
        <v>450</v>
      </c>
      <c r="Y10" s="45">
        <v>450</v>
      </c>
      <c r="Z10" s="45">
        <v>450</v>
      </c>
      <c r="AA10" s="45">
        <v>450</v>
      </c>
      <c r="AB10" s="51">
        <v>450</v>
      </c>
      <c r="AC10" s="110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3" t="s">
        <v>35</v>
      </c>
      <c r="FJ10" s="24"/>
      <c r="FK10" s="24">
        <v>1</v>
      </c>
      <c r="FL10" s="24">
        <v>1</v>
      </c>
      <c r="FM10" s="24">
        <v>1</v>
      </c>
      <c r="FN10" s="24"/>
      <c r="FO10" s="24">
        <v>1</v>
      </c>
      <c r="FP10" s="24">
        <v>1</v>
      </c>
      <c r="FQ10" s="24"/>
      <c r="FR10" s="24"/>
      <c r="FS10" s="24">
        <v>1</v>
      </c>
      <c r="FT10" s="24">
        <v>1</v>
      </c>
      <c r="FU10" s="24">
        <v>1</v>
      </c>
      <c r="FV10" s="24">
        <v>1</v>
      </c>
      <c r="FW10" s="24"/>
      <c r="FX10" s="24">
        <v>1</v>
      </c>
      <c r="FY10" s="24">
        <v>1</v>
      </c>
      <c r="FZ10" s="24">
        <v>1</v>
      </c>
      <c r="GA10" s="24"/>
      <c r="GB10" s="24">
        <v>1</v>
      </c>
      <c r="GC10" s="15">
        <f t="shared" si="0"/>
        <v>13</v>
      </c>
    </row>
    <row r="11" spans="1:349">
      <c r="A11" s="163"/>
      <c r="B11" s="159"/>
      <c r="C11" s="151"/>
      <c r="D11" s="83">
        <v>506360237</v>
      </c>
      <c r="E11" s="27" t="s">
        <v>67</v>
      </c>
      <c r="F11" s="18" t="s">
        <v>70</v>
      </c>
      <c r="G11" s="51">
        <v>750</v>
      </c>
      <c r="H11" s="102"/>
      <c r="I11" s="95">
        <v>210</v>
      </c>
      <c r="J11" s="56">
        <v>210</v>
      </c>
      <c r="K11" s="56">
        <v>210</v>
      </c>
      <c r="L11" s="56">
        <v>210</v>
      </c>
      <c r="M11" s="105">
        <v>210</v>
      </c>
      <c r="N11" s="102"/>
      <c r="O11" s="54">
        <v>63</v>
      </c>
      <c r="P11" s="56">
        <v>63</v>
      </c>
      <c r="Q11" s="56">
        <v>63</v>
      </c>
      <c r="R11" s="56">
        <v>63</v>
      </c>
      <c r="S11" s="56">
        <v>63</v>
      </c>
      <c r="T11" s="56">
        <v>63</v>
      </c>
      <c r="U11" s="45">
        <v>63</v>
      </c>
      <c r="V11" s="60">
        <v>63</v>
      </c>
      <c r="W11" s="39"/>
      <c r="X11" s="58">
        <v>450</v>
      </c>
      <c r="Y11" s="45">
        <v>450</v>
      </c>
      <c r="Z11" s="45">
        <v>450</v>
      </c>
      <c r="AA11" s="45">
        <v>450</v>
      </c>
      <c r="AB11" s="51">
        <v>450</v>
      </c>
      <c r="AC11" s="110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3" t="s">
        <v>36</v>
      </c>
      <c r="FJ11" s="24"/>
      <c r="FK11" s="24"/>
      <c r="FL11" s="24">
        <v>1</v>
      </c>
      <c r="FM11" s="24">
        <v>1</v>
      </c>
      <c r="FN11" s="24"/>
      <c r="FO11" s="24">
        <v>1</v>
      </c>
      <c r="FP11" s="24">
        <v>1</v>
      </c>
      <c r="FQ11" s="24"/>
      <c r="FR11" s="24"/>
      <c r="FS11" s="24">
        <v>1</v>
      </c>
      <c r="FT11" s="24">
        <v>1</v>
      </c>
      <c r="FU11" s="24">
        <v>1</v>
      </c>
      <c r="FV11" s="24">
        <v>1</v>
      </c>
      <c r="FW11" s="24"/>
      <c r="FX11" s="24">
        <v>1</v>
      </c>
      <c r="FY11" s="24">
        <v>1</v>
      </c>
      <c r="FZ11" s="24">
        <v>1</v>
      </c>
      <c r="GA11" s="24"/>
      <c r="GB11" s="24"/>
      <c r="GC11" s="15">
        <f t="shared" si="0"/>
        <v>11</v>
      </c>
    </row>
    <row r="12" spans="1:349">
      <c r="A12" s="163"/>
      <c r="B12" s="159"/>
      <c r="C12" s="151"/>
      <c r="D12" s="82">
        <v>504615947</v>
      </c>
      <c r="E12" s="27" t="s">
        <v>68</v>
      </c>
      <c r="F12" s="18" t="s">
        <v>70</v>
      </c>
      <c r="G12" s="51">
        <v>750</v>
      </c>
      <c r="H12" s="102"/>
      <c r="I12" s="95">
        <v>210</v>
      </c>
      <c r="J12" s="56">
        <v>210</v>
      </c>
      <c r="K12" s="56">
        <v>210</v>
      </c>
      <c r="L12" s="56">
        <v>210</v>
      </c>
      <c r="M12" s="105">
        <v>210</v>
      </c>
      <c r="N12" s="102"/>
      <c r="O12" s="54">
        <v>63</v>
      </c>
      <c r="P12" s="56">
        <v>63</v>
      </c>
      <c r="Q12" s="56">
        <v>63</v>
      </c>
      <c r="R12" s="56">
        <v>63</v>
      </c>
      <c r="S12" s="56">
        <v>63</v>
      </c>
      <c r="T12" s="56">
        <v>63</v>
      </c>
      <c r="U12" s="45">
        <v>63</v>
      </c>
      <c r="V12" s="60">
        <v>63</v>
      </c>
      <c r="W12" s="39"/>
      <c r="X12" s="58">
        <v>450</v>
      </c>
      <c r="Y12" s="45">
        <v>450</v>
      </c>
      <c r="Z12" s="45">
        <v>450</v>
      </c>
      <c r="AA12" s="45">
        <v>450</v>
      </c>
      <c r="AB12" s="51">
        <v>450</v>
      </c>
      <c r="AC12" s="110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3" t="s">
        <v>37</v>
      </c>
      <c r="FJ12" s="24"/>
      <c r="FK12" s="24"/>
      <c r="FL12" s="24">
        <v>1</v>
      </c>
      <c r="FM12" s="24">
        <v>1</v>
      </c>
      <c r="FN12" s="24"/>
      <c r="FO12" s="24">
        <v>1</v>
      </c>
      <c r="FP12" s="24"/>
      <c r="FQ12" s="24"/>
      <c r="FR12" s="24"/>
      <c r="FS12" s="24"/>
      <c r="FT12" s="24">
        <v>1</v>
      </c>
      <c r="FU12" s="24">
        <v>1</v>
      </c>
      <c r="FV12" s="24"/>
      <c r="FW12" s="24"/>
      <c r="FX12" s="24"/>
      <c r="FY12" s="24">
        <v>1</v>
      </c>
      <c r="FZ12" s="24">
        <v>1</v>
      </c>
      <c r="GA12" s="24"/>
      <c r="GB12" s="24">
        <v>1</v>
      </c>
      <c r="GC12" s="15">
        <f t="shared" si="0"/>
        <v>8</v>
      </c>
    </row>
    <row r="13" spans="1:349" ht="15" thickBot="1">
      <c r="A13" s="164"/>
      <c r="B13" s="170"/>
      <c r="C13" s="152"/>
      <c r="D13" s="84">
        <v>502544180</v>
      </c>
      <c r="E13" s="29" t="s">
        <v>69</v>
      </c>
      <c r="F13" s="21" t="s">
        <v>70</v>
      </c>
      <c r="G13" s="88">
        <v>749.5</v>
      </c>
      <c r="H13" s="102"/>
      <c r="I13" s="96">
        <v>200</v>
      </c>
      <c r="J13" s="64">
        <v>200</v>
      </c>
      <c r="K13" s="64">
        <v>195</v>
      </c>
      <c r="L13" s="64">
        <v>200</v>
      </c>
      <c r="M13" s="106">
        <v>200</v>
      </c>
      <c r="N13" s="102"/>
      <c r="O13" s="55">
        <v>62</v>
      </c>
      <c r="P13" s="64">
        <v>60</v>
      </c>
      <c r="Q13" s="64">
        <v>59</v>
      </c>
      <c r="R13" s="64">
        <v>59</v>
      </c>
      <c r="S13" s="64">
        <v>59</v>
      </c>
      <c r="T13" s="64">
        <v>59</v>
      </c>
      <c r="U13" s="46">
        <v>59</v>
      </c>
      <c r="V13" s="65">
        <v>62</v>
      </c>
      <c r="W13" s="39"/>
      <c r="X13" s="61">
        <v>400</v>
      </c>
      <c r="Y13" s="46">
        <v>400</v>
      </c>
      <c r="Z13" s="46">
        <v>400</v>
      </c>
      <c r="AA13" s="46">
        <v>400</v>
      </c>
      <c r="AB13" s="88">
        <v>400</v>
      </c>
      <c r="AC13" s="110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3" t="s">
        <v>38</v>
      </c>
      <c r="FJ13" s="24"/>
      <c r="FK13" s="24"/>
      <c r="FL13" s="24">
        <v>1</v>
      </c>
      <c r="FM13" s="24">
        <v>1</v>
      </c>
      <c r="FN13" s="24"/>
      <c r="FO13" s="24">
        <v>1</v>
      </c>
      <c r="FP13" s="24"/>
      <c r="FQ13" s="24">
        <v>1</v>
      </c>
      <c r="FR13" s="24"/>
      <c r="FS13" s="24">
        <v>1</v>
      </c>
      <c r="FT13" s="24">
        <v>1</v>
      </c>
      <c r="FU13" s="24"/>
      <c r="FV13" s="24">
        <v>1</v>
      </c>
      <c r="FW13" s="24">
        <v>1</v>
      </c>
      <c r="FX13" s="24">
        <v>1</v>
      </c>
      <c r="FY13" s="24">
        <v>1</v>
      </c>
      <c r="FZ13" s="24">
        <v>1</v>
      </c>
      <c r="GA13" s="24"/>
      <c r="GB13" s="24"/>
      <c r="GC13" s="15">
        <f t="shared" si="0"/>
        <v>11</v>
      </c>
    </row>
    <row r="14" spans="1:349" s="26" customFormat="1" ht="58.2" customHeight="1" thickBot="1">
      <c r="A14" s="130" t="s">
        <v>56</v>
      </c>
      <c r="B14" s="132" t="s">
        <v>27</v>
      </c>
      <c r="C14" s="112" t="s">
        <v>28</v>
      </c>
      <c r="D14" s="130" t="s">
        <v>50</v>
      </c>
      <c r="E14" s="132" t="s">
        <v>51</v>
      </c>
      <c r="F14" s="112" t="s">
        <v>52</v>
      </c>
      <c r="G14" s="114" t="s">
        <v>76</v>
      </c>
      <c r="H14" s="102"/>
      <c r="I14" s="137" t="s">
        <v>77</v>
      </c>
      <c r="J14" s="138"/>
      <c r="K14" s="138"/>
      <c r="L14" s="138"/>
      <c r="M14" s="139"/>
      <c r="N14" s="102"/>
      <c r="O14" s="140" t="s">
        <v>91</v>
      </c>
      <c r="P14" s="140"/>
      <c r="Q14" s="140"/>
      <c r="R14" s="140"/>
      <c r="S14" s="140"/>
      <c r="T14" s="141"/>
      <c r="U14" s="141"/>
      <c r="V14" s="142"/>
      <c r="W14" s="39"/>
      <c r="X14" s="154" t="s">
        <v>97</v>
      </c>
      <c r="Y14" s="155"/>
      <c r="Z14" s="155"/>
      <c r="AA14" s="155"/>
      <c r="AB14" s="155"/>
      <c r="AC14" s="110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3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1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</row>
    <row r="15" spans="1:349" s="26" customFormat="1" ht="44.4" thickBot="1">
      <c r="A15" s="131"/>
      <c r="B15" s="133"/>
      <c r="C15" s="134"/>
      <c r="D15" s="131"/>
      <c r="E15" s="133"/>
      <c r="F15" s="134"/>
      <c r="G15" s="119"/>
      <c r="H15" s="102"/>
      <c r="I15" s="93" t="s">
        <v>78</v>
      </c>
      <c r="J15" s="42" t="s">
        <v>79</v>
      </c>
      <c r="K15" s="42" t="s">
        <v>80</v>
      </c>
      <c r="L15" s="42" t="s">
        <v>81</v>
      </c>
      <c r="M15" s="43" t="s">
        <v>82</v>
      </c>
      <c r="N15" s="102"/>
      <c r="O15" s="36" t="s">
        <v>83</v>
      </c>
      <c r="P15" s="34" t="s">
        <v>84</v>
      </c>
      <c r="Q15" s="34" t="s">
        <v>85</v>
      </c>
      <c r="R15" s="34" t="s">
        <v>86</v>
      </c>
      <c r="S15" s="34" t="s">
        <v>87</v>
      </c>
      <c r="T15" s="34" t="s">
        <v>88</v>
      </c>
      <c r="U15" s="34" t="s">
        <v>89</v>
      </c>
      <c r="V15" s="74" t="s">
        <v>90</v>
      </c>
      <c r="W15" s="39"/>
      <c r="X15" s="85" t="s">
        <v>92</v>
      </c>
      <c r="Y15" s="33" t="s">
        <v>93</v>
      </c>
      <c r="Z15" s="33" t="s">
        <v>94</v>
      </c>
      <c r="AA15" s="33" t="s">
        <v>95</v>
      </c>
      <c r="AB15" s="89" t="s">
        <v>96</v>
      </c>
      <c r="AC15" s="110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3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1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</row>
    <row r="16" spans="1:349" ht="15" customHeight="1">
      <c r="A16" s="162" t="s">
        <v>57</v>
      </c>
      <c r="B16" s="162">
        <v>2</v>
      </c>
      <c r="C16" s="150" t="s">
        <v>98</v>
      </c>
      <c r="D16" s="81">
        <v>506204650</v>
      </c>
      <c r="E16" s="28" t="s">
        <v>54</v>
      </c>
      <c r="F16" s="20" t="s">
        <v>71</v>
      </c>
      <c r="G16" s="87">
        <v>250</v>
      </c>
      <c r="H16" s="102"/>
      <c r="I16" s="53">
        <v>69</v>
      </c>
      <c r="J16" s="44">
        <v>69</v>
      </c>
      <c r="K16" s="44">
        <v>69</v>
      </c>
      <c r="L16" s="44">
        <v>69</v>
      </c>
      <c r="M16" s="87">
        <v>69</v>
      </c>
      <c r="N16" s="102"/>
      <c r="O16" s="53">
        <v>21</v>
      </c>
      <c r="P16" s="44">
        <v>21</v>
      </c>
      <c r="Q16" s="44">
        <v>21</v>
      </c>
      <c r="R16" s="44">
        <v>21</v>
      </c>
      <c r="S16" s="44">
        <v>21</v>
      </c>
      <c r="T16" s="44">
        <v>21</v>
      </c>
      <c r="U16" s="44">
        <v>21</v>
      </c>
      <c r="V16" s="63">
        <v>21</v>
      </c>
      <c r="W16" s="39"/>
      <c r="X16" s="66">
        <v>140</v>
      </c>
      <c r="Y16" s="44">
        <v>140</v>
      </c>
      <c r="Z16" s="44">
        <v>140</v>
      </c>
      <c r="AA16" s="44">
        <v>140</v>
      </c>
      <c r="AB16" s="87">
        <v>140</v>
      </c>
      <c r="AC16" s="110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3" t="s">
        <v>39</v>
      </c>
      <c r="FJ16" s="24"/>
      <c r="FK16" s="24"/>
      <c r="FL16" s="24">
        <v>1</v>
      </c>
      <c r="FM16" s="24">
        <v>1</v>
      </c>
      <c r="FN16" s="24"/>
      <c r="FO16" s="24">
        <v>1</v>
      </c>
      <c r="FP16" s="24"/>
      <c r="FQ16" s="24"/>
      <c r="FR16" s="24"/>
      <c r="FS16" s="24">
        <v>1</v>
      </c>
      <c r="FT16" s="24"/>
      <c r="FU16" s="24">
        <v>1</v>
      </c>
      <c r="FV16" s="24"/>
      <c r="FW16" s="24">
        <v>1</v>
      </c>
      <c r="FX16" s="24">
        <v>1</v>
      </c>
      <c r="FY16" s="24"/>
      <c r="FZ16" s="24"/>
      <c r="GA16" s="24"/>
      <c r="GB16" s="24"/>
      <c r="GC16" s="15">
        <f t="shared" si="0"/>
        <v>7</v>
      </c>
    </row>
    <row r="17" spans="1:349">
      <c r="A17" s="163"/>
      <c r="B17" s="163"/>
      <c r="C17" s="151"/>
      <c r="D17" s="82">
        <v>502604751</v>
      </c>
      <c r="E17" s="27" t="s">
        <v>59</v>
      </c>
      <c r="F17" s="18" t="s">
        <v>71</v>
      </c>
      <c r="G17" s="51">
        <v>250</v>
      </c>
      <c r="H17" s="102"/>
      <c r="I17" s="54">
        <v>70</v>
      </c>
      <c r="J17" s="45">
        <v>70</v>
      </c>
      <c r="K17" s="45">
        <v>70</v>
      </c>
      <c r="L17" s="45">
        <v>70</v>
      </c>
      <c r="M17" s="51">
        <v>70</v>
      </c>
      <c r="N17" s="102"/>
      <c r="O17" s="54">
        <v>21</v>
      </c>
      <c r="P17" s="45">
        <v>21</v>
      </c>
      <c r="Q17" s="45">
        <v>21</v>
      </c>
      <c r="R17" s="45">
        <v>21</v>
      </c>
      <c r="S17" s="45">
        <v>21</v>
      </c>
      <c r="T17" s="45">
        <v>21</v>
      </c>
      <c r="U17" s="45">
        <v>21</v>
      </c>
      <c r="V17" s="59">
        <v>21</v>
      </c>
      <c r="W17" s="39"/>
      <c r="X17" s="58">
        <v>150</v>
      </c>
      <c r="Y17" s="45">
        <v>150</v>
      </c>
      <c r="Z17" s="45">
        <v>150</v>
      </c>
      <c r="AA17" s="45">
        <v>150</v>
      </c>
      <c r="AB17" s="51">
        <v>150</v>
      </c>
      <c r="AC17" s="110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3" t="s">
        <v>40</v>
      </c>
      <c r="FJ17" s="24"/>
      <c r="FK17" s="24"/>
      <c r="FL17" s="24"/>
      <c r="FM17" s="24"/>
      <c r="FN17" s="24">
        <v>1</v>
      </c>
      <c r="FO17" s="24">
        <v>1</v>
      </c>
      <c r="FP17" s="24">
        <v>1</v>
      </c>
      <c r="FQ17" s="24"/>
      <c r="FR17" s="24"/>
      <c r="FS17" s="24">
        <v>1</v>
      </c>
      <c r="FT17" s="24">
        <v>1</v>
      </c>
      <c r="FU17" s="24">
        <v>1</v>
      </c>
      <c r="FV17" s="24"/>
      <c r="FW17" s="24">
        <v>1</v>
      </c>
      <c r="FX17" s="24">
        <v>1</v>
      </c>
      <c r="FY17" s="24"/>
      <c r="FZ17" s="24">
        <v>1</v>
      </c>
      <c r="GA17" s="24"/>
      <c r="GB17" s="24"/>
      <c r="GC17" s="15">
        <f t="shared" si="0"/>
        <v>9</v>
      </c>
    </row>
    <row r="18" spans="1:349">
      <c r="A18" s="163"/>
      <c r="B18" s="163"/>
      <c r="C18" s="151"/>
      <c r="D18" s="82">
        <v>502479418</v>
      </c>
      <c r="E18" s="27" t="s">
        <v>60</v>
      </c>
      <c r="F18" s="18" t="s">
        <v>71</v>
      </c>
      <c r="G18" s="51">
        <v>240</v>
      </c>
      <c r="H18" s="103"/>
      <c r="I18" s="54">
        <v>70</v>
      </c>
      <c r="J18" s="45">
        <v>70</v>
      </c>
      <c r="K18" s="45">
        <v>70</v>
      </c>
      <c r="L18" s="45">
        <v>70</v>
      </c>
      <c r="M18" s="51">
        <v>70</v>
      </c>
      <c r="N18" s="103"/>
      <c r="O18" s="54">
        <v>20</v>
      </c>
      <c r="P18" s="45">
        <v>20</v>
      </c>
      <c r="Q18" s="45">
        <v>20</v>
      </c>
      <c r="R18" s="45">
        <v>20</v>
      </c>
      <c r="S18" s="45">
        <v>20</v>
      </c>
      <c r="T18" s="45">
        <v>20</v>
      </c>
      <c r="U18" s="45">
        <v>20</v>
      </c>
      <c r="V18" s="59">
        <v>20</v>
      </c>
      <c r="W18" s="40"/>
      <c r="X18" s="58">
        <v>140</v>
      </c>
      <c r="Y18" s="45">
        <v>140</v>
      </c>
      <c r="Z18" s="45">
        <v>140</v>
      </c>
      <c r="AA18" s="45">
        <v>140</v>
      </c>
      <c r="AB18" s="51">
        <v>140</v>
      </c>
      <c r="AC18" s="110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3" t="s">
        <v>41</v>
      </c>
      <c r="FJ18" s="24"/>
      <c r="FK18" s="24">
        <v>1</v>
      </c>
      <c r="FL18" s="24"/>
      <c r="FM18" s="24"/>
      <c r="FN18" s="24">
        <v>1</v>
      </c>
      <c r="FO18" s="24">
        <v>1</v>
      </c>
      <c r="FP18" s="24"/>
      <c r="FQ18" s="24"/>
      <c r="FR18" s="24"/>
      <c r="FS18" s="24">
        <v>1</v>
      </c>
      <c r="FT18" s="24">
        <v>1</v>
      </c>
      <c r="FU18" s="24">
        <v>1</v>
      </c>
      <c r="FV18" s="24"/>
      <c r="FW18" s="24">
        <v>1</v>
      </c>
      <c r="FX18" s="24">
        <v>1</v>
      </c>
      <c r="FY18" s="24"/>
      <c r="FZ18" s="24">
        <v>1</v>
      </c>
      <c r="GA18" s="24"/>
      <c r="GB18" s="24">
        <v>1</v>
      </c>
      <c r="GC18" s="15">
        <f t="shared" si="0"/>
        <v>10</v>
      </c>
    </row>
    <row r="19" spans="1:349" ht="28.8">
      <c r="A19" s="163"/>
      <c r="B19" s="163"/>
      <c r="C19" s="151"/>
      <c r="D19" s="82" t="s">
        <v>62</v>
      </c>
      <c r="E19" s="30" t="s">
        <v>61</v>
      </c>
      <c r="F19" s="18" t="s">
        <v>71</v>
      </c>
      <c r="G19" s="51">
        <v>200</v>
      </c>
      <c r="H19" s="102"/>
      <c r="I19" s="54">
        <v>44</v>
      </c>
      <c r="J19" s="45">
        <v>42</v>
      </c>
      <c r="K19" s="45">
        <v>40</v>
      </c>
      <c r="L19" s="45">
        <v>38</v>
      </c>
      <c r="M19" s="51">
        <v>36</v>
      </c>
      <c r="N19" s="102"/>
      <c r="O19" s="54">
        <v>18</v>
      </c>
      <c r="P19" s="45">
        <v>17</v>
      </c>
      <c r="Q19" s="45">
        <v>16</v>
      </c>
      <c r="R19" s="45">
        <v>16</v>
      </c>
      <c r="S19" s="45">
        <v>15</v>
      </c>
      <c r="T19" s="45">
        <v>14</v>
      </c>
      <c r="U19" s="45">
        <v>13</v>
      </c>
      <c r="V19" s="59">
        <v>13</v>
      </c>
      <c r="W19" s="39"/>
      <c r="X19" s="58">
        <v>130</v>
      </c>
      <c r="Y19" s="45">
        <v>110</v>
      </c>
      <c r="Z19" s="45">
        <v>100</v>
      </c>
      <c r="AA19" s="45">
        <v>95</v>
      </c>
      <c r="AB19" s="51">
        <v>90</v>
      </c>
      <c r="AC19" s="110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3" t="s">
        <v>42</v>
      </c>
      <c r="FJ19" s="24"/>
      <c r="FK19" s="24"/>
      <c r="FL19" s="24">
        <v>1</v>
      </c>
      <c r="FM19" s="24">
        <v>1</v>
      </c>
      <c r="FN19" s="24"/>
      <c r="FO19" s="24">
        <v>1</v>
      </c>
      <c r="FP19" s="24"/>
      <c r="FQ19" s="24"/>
      <c r="FR19" s="24">
        <v>1</v>
      </c>
      <c r="FS19" s="24">
        <v>1</v>
      </c>
      <c r="FT19" s="24">
        <v>1</v>
      </c>
      <c r="FU19" s="24">
        <v>1</v>
      </c>
      <c r="FV19" s="24">
        <v>1</v>
      </c>
      <c r="FW19" s="24"/>
      <c r="FX19" s="24">
        <v>1</v>
      </c>
      <c r="FY19" s="24">
        <v>1</v>
      </c>
      <c r="FZ19" s="24"/>
      <c r="GA19" s="24"/>
      <c r="GB19" s="24"/>
      <c r="GC19" s="15">
        <f t="shared" si="0"/>
        <v>10</v>
      </c>
    </row>
    <row r="20" spans="1:349" ht="15" customHeight="1">
      <c r="A20" s="163"/>
      <c r="B20" s="163"/>
      <c r="C20" s="151"/>
      <c r="D20" s="82">
        <v>500068801</v>
      </c>
      <c r="E20" s="27" t="s">
        <v>63</v>
      </c>
      <c r="F20" s="18" t="s">
        <v>71</v>
      </c>
      <c r="G20" s="51">
        <v>241</v>
      </c>
      <c r="H20" s="102"/>
      <c r="I20" s="54">
        <v>46</v>
      </c>
      <c r="J20" s="45">
        <v>36</v>
      </c>
      <c r="K20" s="45">
        <v>29.5</v>
      </c>
      <c r="L20" s="45">
        <v>29.5</v>
      </c>
      <c r="M20" s="51">
        <v>29.5</v>
      </c>
      <c r="N20" s="102"/>
      <c r="O20" s="54">
        <v>14.75</v>
      </c>
      <c r="P20" s="45">
        <v>14.75</v>
      </c>
      <c r="Q20" s="45">
        <v>14.75</v>
      </c>
      <c r="R20" s="45">
        <v>14.75</v>
      </c>
      <c r="S20" s="45">
        <v>14.75</v>
      </c>
      <c r="T20" s="45">
        <v>14.75</v>
      </c>
      <c r="U20" s="45">
        <v>14.75</v>
      </c>
      <c r="V20" s="59">
        <v>14.75</v>
      </c>
      <c r="W20" s="39"/>
      <c r="X20" s="58">
        <v>98</v>
      </c>
      <c r="Y20" s="45">
        <v>82.5</v>
      </c>
      <c r="Z20" s="45">
        <v>82.5</v>
      </c>
      <c r="AA20" s="45">
        <v>82.5</v>
      </c>
      <c r="AB20" s="51">
        <v>82.5</v>
      </c>
      <c r="AC20" s="110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3" t="s">
        <v>43</v>
      </c>
      <c r="FJ20" s="24"/>
      <c r="FK20" s="24"/>
      <c r="FL20" s="24">
        <v>1</v>
      </c>
      <c r="FM20" s="24">
        <v>1</v>
      </c>
      <c r="FN20" s="24"/>
      <c r="FO20" s="24">
        <v>1</v>
      </c>
      <c r="FP20" s="24">
        <v>1</v>
      </c>
      <c r="FQ20" s="24"/>
      <c r="FR20" s="24">
        <v>1</v>
      </c>
      <c r="FS20" s="24">
        <v>1</v>
      </c>
      <c r="FT20" s="24">
        <v>1</v>
      </c>
      <c r="FU20" s="24">
        <v>1</v>
      </c>
      <c r="FV20" s="24"/>
      <c r="FW20" s="24">
        <v>1</v>
      </c>
      <c r="FX20" s="24">
        <v>1</v>
      </c>
      <c r="FY20" s="24"/>
      <c r="FZ20" s="24"/>
      <c r="GA20" s="24">
        <v>1</v>
      </c>
      <c r="GB20" s="24"/>
      <c r="GC20" s="15">
        <f t="shared" si="0"/>
        <v>11</v>
      </c>
    </row>
    <row r="21" spans="1:349">
      <c r="A21" s="163"/>
      <c r="B21" s="163"/>
      <c r="C21" s="151"/>
      <c r="D21" s="82">
        <v>504448382</v>
      </c>
      <c r="E21" s="27" t="s">
        <v>64</v>
      </c>
      <c r="F21" s="18" t="s">
        <v>71</v>
      </c>
      <c r="G21" s="51">
        <v>242.5</v>
      </c>
      <c r="H21" s="102"/>
      <c r="I21" s="54">
        <v>67.900000000000006</v>
      </c>
      <c r="J21" s="45">
        <v>67.900000000000006</v>
      </c>
      <c r="K21" s="45">
        <v>67.900000000000006</v>
      </c>
      <c r="L21" s="45">
        <v>67.900000000000006</v>
      </c>
      <c r="M21" s="51">
        <v>67.900000000000006</v>
      </c>
      <c r="N21" s="102"/>
      <c r="O21" s="54">
        <v>20.37</v>
      </c>
      <c r="P21" s="45">
        <v>20.37</v>
      </c>
      <c r="Q21" s="45">
        <v>20.37</v>
      </c>
      <c r="R21" s="45">
        <v>20.37</v>
      </c>
      <c r="S21" s="45">
        <v>20.37</v>
      </c>
      <c r="T21" s="45">
        <v>20.37</v>
      </c>
      <c r="U21" s="45">
        <v>20.37</v>
      </c>
      <c r="V21" s="59">
        <v>20.37</v>
      </c>
      <c r="W21" s="39"/>
      <c r="X21" s="58">
        <v>145.5</v>
      </c>
      <c r="Y21" s="45">
        <v>145.5</v>
      </c>
      <c r="Z21" s="45">
        <v>145.5</v>
      </c>
      <c r="AA21" s="45">
        <v>145.5</v>
      </c>
      <c r="AB21" s="51">
        <v>145.5</v>
      </c>
      <c r="AC21" s="110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3" t="s">
        <v>44</v>
      </c>
      <c r="FJ21" s="24"/>
      <c r="FK21" s="24"/>
      <c r="FL21" s="24">
        <v>1</v>
      </c>
      <c r="FM21" s="24">
        <v>1</v>
      </c>
      <c r="FN21" s="24"/>
      <c r="FO21" s="24">
        <v>1</v>
      </c>
      <c r="FP21" s="24">
        <v>1</v>
      </c>
      <c r="FQ21" s="24"/>
      <c r="FR21" s="24">
        <v>1</v>
      </c>
      <c r="FS21" s="24">
        <v>1</v>
      </c>
      <c r="FT21" s="24">
        <v>1</v>
      </c>
      <c r="FU21" s="24">
        <v>1</v>
      </c>
      <c r="FV21" s="24"/>
      <c r="FW21" s="24">
        <v>1</v>
      </c>
      <c r="FX21" s="24">
        <v>1</v>
      </c>
      <c r="FY21" s="24"/>
      <c r="FZ21" s="24"/>
      <c r="GA21" s="24">
        <v>1</v>
      </c>
      <c r="GB21" s="24"/>
      <c r="GC21" s="15">
        <f t="shared" si="0"/>
        <v>11</v>
      </c>
    </row>
    <row r="22" spans="1:349">
      <c r="A22" s="163"/>
      <c r="B22" s="163"/>
      <c r="C22" s="151"/>
      <c r="D22" s="82">
        <v>509513735</v>
      </c>
      <c r="E22" s="27" t="s">
        <v>65</v>
      </c>
      <c r="F22" s="18" t="s">
        <v>71</v>
      </c>
      <c r="G22" s="51">
        <v>243.75</v>
      </c>
      <c r="H22" s="102"/>
      <c r="I22" s="54">
        <v>68.25</v>
      </c>
      <c r="J22" s="45">
        <f>I22</f>
        <v>68.25</v>
      </c>
      <c r="K22" s="45">
        <f>J22</f>
        <v>68.25</v>
      </c>
      <c r="L22" s="45">
        <f>K22</f>
        <v>68.25</v>
      </c>
      <c r="M22" s="51">
        <f>L22</f>
        <v>68.25</v>
      </c>
      <c r="N22" s="102"/>
      <c r="O22" s="54">
        <v>20.48</v>
      </c>
      <c r="P22" s="45">
        <f>O22</f>
        <v>20.48</v>
      </c>
      <c r="Q22" s="45">
        <f t="shared" ref="Q22:V22" si="4">P22</f>
        <v>20.48</v>
      </c>
      <c r="R22" s="45">
        <f t="shared" si="4"/>
        <v>20.48</v>
      </c>
      <c r="S22" s="45">
        <f t="shared" si="4"/>
        <v>20.48</v>
      </c>
      <c r="T22" s="45">
        <f t="shared" si="4"/>
        <v>20.48</v>
      </c>
      <c r="U22" s="45">
        <f t="shared" si="4"/>
        <v>20.48</v>
      </c>
      <c r="V22" s="59">
        <f t="shared" si="4"/>
        <v>20.48</v>
      </c>
      <c r="W22" s="39"/>
      <c r="X22" s="58">
        <v>146.25</v>
      </c>
      <c r="Y22" s="45">
        <f>X22</f>
        <v>146.25</v>
      </c>
      <c r="Z22" s="45">
        <f t="shared" ref="Z22:AB22" si="5">Y22</f>
        <v>146.25</v>
      </c>
      <c r="AA22" s="45">
        <f t="shared" si="5"/>
        <v>146.25</v>
      </c>
      <c r="AB22" s="51">
        <f t="shared" si="5"/>
        <v>146.25</v>
      </c>
      <c r="AC22" s="110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3" t="s">
        <v>45</v>
      </c>
      <c r="FJ22" s="24"/>
      <c r="FK22" s="24"/>
      <c r="FL22" s="24">
        <v>1</v>
      </c>
      <c r="FM22" s="24">
        <v>1</v>
      </c>
      <c r="FN22" s="24"/>
      <c r="FO22" s="24"/>
      <c r="FP22" s="24">
        <v>1</v>
      </c>
      <c r="FQ22" s="24"/>
      <c r="FR22" s="24">
        <v>1</v>
      </c>
      <c r="FS22" s="24">
        <v>1</v>
      </c>
      <c r="FT22" s="24"/>
      <c r="FU22" s="24">
        <v>1</v>
      </c>
      <c r="FV22" s="24"/>
      <c r="FW22" s="24"/>
      <c r="FX22" s="24">
        <v>1</v>
      </c>
      <c r="FY22" s="24"/>
      <c r="FZ22" s="24"/>
      <c r="GA22" s="24">
        <v>1</v>
      </c>
      <c r="GB22" s="24"/>
      <c r="GC22" s="15">
        <f t="shared" si="0"/>
        <v>8</v>
      </c>
    </row>
    <row r="23" spans="1:349">
      <c r="A23" s="163"/>
      <c r="B23" s="163"/>
      <c r="C23" s="151"/>
      <c r="D23" s="82">
        <v>503412031</v>
      </c>
      <c r="E23" s="27" t="s">
        <v>66</v>
      </c>
      <c r="F23" s="18" t="s">
        <v>71</v>
      </c>
      <c r="G23" s="51">
        <v>250</v>
      </c>
      <c r="H23" s="102"/>
      <c r="I23" s="54">
        <v>70</v>
      </c>
      <c r="J23" s="45">
        <v>70</v>
      </c>
      <c r="K23" s="45">
        <v>70</v>
      </c>
      <c r="L23" s="45">
        <v>70</v>
      </c>
      <c r="M23" s="51">
        <v>70</v>
      </c>
      <c r="N23" s="102"/>
      <c r="O23" s="54">
        <v>21</v>
      </c>
      <c r="P23" s="45">
        <v>21</v>
      </c>
      <c r="Q23" s="45">
        <v>21</v>
      </c>
      <c r="R23" s="45">
        <v>21</v>
      </c>
      <c r="S23" s="45">
        <v>21</v>
      </c>
      <c r="T23" s="45">
        <v>21</v>
      </c>
      <c r="U23" s="45">
        <v>21</v>
      </c>
      <c r="V23" s="59">
        <v>21</v>
      </c>
      <c r="W23" s="39"/>
      <c r="X23" s="58">
        <v>150</v>
      </c>
      <c r="Y23" s="45">
        <v>150</v>
      </c>
      <c r="Z23" s="45">
        <v>150</v>
      </c>
      <c r="AA23" s="45">
        <v>150</v>
      </c>
      <c r="AB23" s="51">
        <v>150</v>
      </c>
      <c r="AC23" s="110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3" t="s">
        <v>46</v>
      </c>
      <c r="FJ23" s="24"/>
      <c r="FK23" s="24"/>
      <c r="FL23" s="24"/>
      <c r="FM23" s="24">
        <v>1</v>
      </c>
      <c r="FN23" s="24">
        <v>1</v>
      </c>
      <c r="FO23" s="24"/>
      <c r="FP23" s="24"/>
      <c r="FQ23" s="24"/>
      <c r="FR23" s="24"/>
      <c r="FS23" s="24">
        <v>1</v>
      </c>
      <c r="FT23" s="24">
        <v>1</v>
      </c>
      <c r="FU23" s="24">
        <v>1</v>
      </c>
      <c r="FV23" s="24"/>
      <c r="FW23" s="24">
        <v>1</v>
      </c>
      <c r="FX23" s="24">
        <v>1</v>
      </c>
      <c r="FY23" s="24"/>
      <c r="FZ23" s="24"/>
      <c r="GA23" s="24"/>
      <c r="GB23" s="24"/>
      <c r="GC23" s="15">
        <f t="shared" si="0"/>
        <v>7</v>
      </c>
    </row>
    <row r="24" spans="1:349">
      <c r="A24" s="163"/>
      <c r="B24" s="163"/>
      <c r="C24" s="151"/>
      <c r="D24" s="83">
        <v>506360237</v>
      </c>
      <c r="E24" s="27" t="s">
        <v>67</v>
      </c>
      <c r="F24" s="18" t="s">
        <v>71</v>
      </c>
      <c r="G24" s="51">
        <v>250</v>
      </c>
      <c r="H24" s="102"/>
      <c r="I24" s="54">
        <v>70</v>
      </c>
      <c r="J24" s="45">
        <v>70</v>
      </c>
      <c r="K24" s="45">
        <v>70</v>
      </c>
      <c r="L24" s="45">
        <v>70</v>
      </c>
      <c r="M24" s="51">
        <v>70</v>
      </c>
      <c r="N24" s="102"/>
      <c r="O24" s="54">
        <v>21</v>
      </c>
      <c r="P24" s="45">
        <v>21</v>
      </c>
      <c r="Q24" s="45">
        <v>21</v>
      </c>
      <c r="R24" s="45">
        <v>21</v>
      </c>
      <c r="S24" s="45">
        <v>21</v>
      </c>
      <c r="T24" s="45">
        <v>21</v>
      </c>
      <c r="U24" s="45">
        <v>21</v>
      </c>
      <c r="V24" s="59">
        <v>21</v>
      </c>
      <c r="W24" s="39"/>
      <c r="X24" s="58">
        <v>150</v>
      </c>
      <c r="Y24" s="45">
        <v>150</v>
      </c>
      <c r="Z24" s="45">
        <v>150</v>
      </c>
      <c r="AA24" s="45">
        <v>150</v>
      </c>
      <c r="AB24" s="51">
        <v>150</v>
      </c>
      <c r="AC24" s="110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3" t="s">
        <v>47</v>
      </c>
      <c r="FJ24" s="24"/>
      <c r="FK24" s="24"/>
      <c r="FL24" s="24">
        <v>1</v>
      </c>
      <c r="FM24" s="24">
        <v>1</v>
      </c>
      <c r="FN24" s="24"/>
      <c r="FO24" s="24">
        <v>1</v>
      </c>
      <c r="FP24" s="24"/>
      <c r="FQ24" s="24"/>
      <c r="FR24" s="24"/>
      <c r="FS24" s="24">
        <v>1</v>
      </c>
      <c r="FT24" s="24"/>
      <c r="FU24" s="24">
        <v>1</v>
      </c>
      <c r="FV24" s="24"/>
      <c r="FW24" s="24">
        <v>1</v>
      </c>
      <c r="FX24" s="24">
        <v>1</v>
      </c>
      <c r="FY24" s="24"/>
      <c r="FZ24" s="24"/>
      <c r="GA24" s="24"/>
      <c r="GB24" s="24"/>
      <c r="GC24" s="15">
        <f t="shared" si="0"/>
        <v>7</v>
      </c>
    </row>
    <row r="25" spans="1:349" ht="15" customHeight="1">
      <c r="A25" s="163"/>
      <c r="B25" s="163"/>
      <c r="C25" s="151"/>
      <c r="D25" s="82">
        <v>504615947</v>
      </c>
      <c r="E25" s="27" t="s">
        <v>68</v>
      </c>
      <c r="F25" s="18" t="s">
        <v>71</v>
      </c>
      <c r="G25" s="51">
        <v>250</v>
      </c>
      <c r="H25" s="102"/>
      <c r="I25" s="54">
        <v>70</v>
      </c>
      <c r="J25" s="45">
        <v>70</v>
      </c>
      <c r="K25" s="45">
        <v>70</v>
      </c>
      <c r="L25" s="45">
        <v>70</v>
      </c>
      <c r="M25" s="51">
        <v>70</v>
      </c>
      <c r="N25" s="102"/>
      <c r="O25" s="54">
        <v>21</v>
      </c>
      <c r="P25" s="45">
        <v>21</v>
      </c>
      <c r="Q25" s="45">
        <v>21</v>
      </c>
      <c r="R25" s="45">
        <v>21</v>
      </c>
      <c r="S25" s="45">
        <v>21</v>
      </c>
      <c r="T25" s="45">
        <v>21</v>
      </c>
      <c r="U25" s="45">
        <v>21</v>
      </c>
      <c r="V25" s="59">
        <v>21</v>
      </c>
      <c r="W25" s="39"/>
      <c r="X25" s="58">
        <v>150</v>
      </c>
      <c r="Y25" s="45">
        <v>150</v>
      </c>
      <c r="Z25" s="45">
        <v>150</v>
      </c>
      <c r="AA25" s="45">
        <v>150</v>
      </c>
      <c r="AB25" s="51">
        <v>150</v>
      </c>
      <c r="AC25" s="110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3" t="s">
        <v>48</v>
      </c>
      <c r="FJ25" s="24"/>
      <c r="FK25" s="24">
        <v>1</v>
      </c>
      <c r="FL25" s="24"/>
      <c r="FM25" s="24">
        <v>1</v>
      </c>
      <c r="FN25" s="24">
        <v>1</v>
      </c>
      <c r="FO25" s="24">
        <v>1</v>
      </c>
      <c r="FP25" s="24">
        <v>1</v>
      </c>
      <c r="FQ25" s="24">
        <v>1</v>
      </c>
      <c r="FR25" s="24">
        <v>1</v>
      </c>
      <c r="FS25" s="24">
        <v>1</v>
      </c>
      <c r="FT25" s="24">
        <v>1</v>
      </c>
      <c r="FU25" s="24">
        <v>1</v>
      </c>
      <c r="FV25" s="24">
        <v>1</v>
      </c>
      <c r="FW25" s="24">
        <v>1</v>
      </c>
      <c r="FX25" s="24">
        <v>1</v>
      </c>
      <c r="FY25" s="24"/>
      <c r="FZ25" s="24">
        <v>1</v>
      </c>
      <c r="GA25" s="24"/>
      <c r="GB25" s="24"/>
      <c r="GC25" s="15">
        <f t="shared" si="0"/>
        <v>14</v>
      </c>
    </row>
    <row r="26" spans="1:349" ht="15" thickBot="1">
      <c r="A26" s="164"/>
      <c r="B26" s="164"/>
      <c r="C26" s="152"/>
      <c r="D26" s="84">
        <v>502544180</v>
      </c>
      <c r="E26" s="29" t="s">
        <v>69</v>
      </c>
      <c r="F26" s="21" t="s">
        <v>71</v>
      </c>
      <c r="G26" s="88">
        <v>249</v>
      </c>
      <c r="H26" s="102"/>
      <c r="I26" s="55">
        <v>65</v>
      </c>
      <c r="J26" s="46">
        <v>65</v>
      </c>
      <c r="K26" s="46">
        <v>65</v>
      </c>
      <c r="L26" s="46">
        <v>65</v>
      </c>
      <c r="M26" s="88">
        <v>65</v>
      </c>
      <c r="N26" s="102"/>
      <c r="O26" s="55">
        <v>21</v>
      </c>
      <c r="P26" s="46">
        <v>21</v>
      </c>
      <c r="Q26" s="46">
        <v>21</v>
      </c>
      <c r="R26" s="46">
        <v>21</v>
      </c>
      <c r="S26" s="46">
        <v>21</v>
      </c>
      <c r="T26" s="46">
        <v>21</v>
      </c>
      <c r="U26" s="46">
        <v>21</v>
      </c>
      <c r="V26" s="62">
        <v>21</v>
      </c>
      <c r="W26" s="39"/>
      <c r="X26" s="61">
        <v>140</v>
      </c>
      <c r="Y26" s="46">
        <v>140</v>
      </c>
      <c r="Z26" s="46">
        <v>140</v>
      </c>
      <c r="AA26" s="46">
        <v>140</v>
      </c>
      <c r="AB26" s="88">
        <v>140</v>
      </c>
      <c r="AC26" s="110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3" t="s">
        <v>49</v>
      </c>
      <c r="FJ26" s="24"/>
      <c r="FK26" s="24"/>
      <c r="FL26" s="24"/>
      <c r="FM26" s="24">
        <v>1</v>
      </c>
      <c r="FN26" s="24">
        <v>1</v>
      </c>
      <c r="FO26" s="24">
        <v>1</v>
      </c>
      <c r="FP26" s="24">
        <v>1</v>
      </c>
      <c r="FQ26" s="24"/>
      <c r="FR26" s="24">
        <v>1</v>
      </c>
      <c r="FS26" s="24">
        <v>1</v>
      </c>
      <c r="FT26" s="24">
        <v>1</v>
      </c>
      <c r="FU26" s="24">
        <v>1</v>
      </c>
      <c r="FV26" s="24">
        <v>1</v>
      </c>
      <c r="FW26" s="24">
        <v>1</v>
      </c>
      <c r="FX26" s="24">
        <v>1</v>
      </c>
      <c r="FY26" s="24"/>
      <c r="FZ26" s="24">
        <v>1</v>
      </c>
      <c r="GA26" s="24"/>
      <c r="GB26" s="24"/>
      <c r="GC26" s="15">
        <f t="shared" si="0"/>
        <v>12</v>
      </c>
    </row>
    <row r="27" spans="1:349" s="26" customFormat="1" ht="15" thickBot="1">
      <c r="A27" s="143" t="s">
        <v>56</v>
      </c>
      <c r="B27" s="144" t="s">
        <v>27</v>
      </c>
      <c r="C27" s="145" t="s">
        <v>28</v>
      </c>
      <c r="D27" s="143" t="s">
        <v>50</v>
      </c>
      <c r="E27" s="144" t="s">
        <v>51</v>
      </c>
      <c r="F27" s="145" t="s">
        <v>52</v>
      </c>
      <c r="G27" s="121" t="s">
        <v>76</v>
      </c>
      <c r="H27" s="102"/>
      <c r="I27" s="122" t="s">
        <v>77</v>
      </c>
      <c r="J27" s="123"/>
      <c r="K27" s="123"/>
      <c r="L27" s="123"/>
      <c r="M27" s="124"/>
      <c r="N27" s="102"/>
      <c r="O27" s="125" t="s">
        <v>91</v>
      </c>
      <c r="P27" s="125"/>
      <c r="Q27" s="125"/>
      <c r="R27" s="125"/>
      <c r="S27" s="125"/>
      <c r="T27" s="126"/>
      <c r="U27" s="126"/>
      <c r="V27" s="127"/>
      <c r="W27" s="39"/>
      <c r="X27" s="128" t="s">
        <v>97</v>
      </c>
      <c r="Y27" s="129"/>
      <c r="Z27" s="129"/>
      <c r="AA27" s="129"/>
      <c r="AB27" s="129"/>
      <c r="AC27" s="110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3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1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/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</row>
    <row r="28" spans="1:349" s="26" customFormat="1" ht="44.4" thickBot="1">
      <c r="A28" s="135"/>
      <c r="B28" s="136"/>
      <c r="C28" s="113"/>
      <c r="D28" s="135"/>
      <c r="E28" s="136"/>
      <c r="F28" s="113"/>
      <c r="G28" s="115"/>
      <c r="H28" s="102"/>
      <c r="I28" s="93" t="s">
        <v>78</v>
      </c>
      <c r="J28" s="42" t="s">
        <v>79</v>
      </c>
      <c r="K28" s="42" t="s">
        <v>80</v>
      </c>
      <c r="L28" s="42" t="s">
        <v>81</v>
      </c>
      <c r="M28" s="43" t="s">
        <v>82</v>
      </c>
      <c r="N28" s="102"/>
      <c r="O28" s="36" t="s">
        <v>83</v>
      </c>
      <c r="P28" s="34" t="s">
        <v>84</v>
      </c>
      <c r="Q28" s="34" t="s">
        <v>85</v>
      </c>
      <c r="R28" s="34" t="s">
        <v>86</v>
      </c>
      <c r="S28" s="34" t="s">
        <v>87</v>
      </c>
      <c r="T28" s="34" t="s">
        <v>88</v>
      </c>
      <c r="U28" s="34" t="s">
        <v>89</v>
      </c>
      <c r="V28" s="74" t="s">
        <v>90</v>
      </c>
      <c r="W28" s="39"/>
      <c r="X28" s="67" t="s">
        <v>92</v>
      </c>
      <c r="Y28" s="68" t="s">
        <v>93</v>
      </c>
      <c r="Z28" s="68" t="s">
        <v>94</v>
      </c>
      <c r="AA28" s="68" t="s">
        <v>95</v>
      </c>
      <c r="AB28" s="90" t="s">
        <v>96</v>
      </c>
      <c r="AC28" s="110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3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1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25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</row>
    <row r="29" spans="1:349">
      <c r="A29" s="165" t="s">
        <v>57</v>
      </c>
      <c r="B29" s="169">
        <v>3</v>
      </c>
      <c r="C29" s="166" t="s">
        <v>99</v>
      </c>
      <c r="D29" s="81">
        <v>506204650</v>
      </c>
      <c r="E29" s="28" t="s">
        <v>54</v>
      </c>
      <c r="F29" s="20" t="s">
        <v>72</v>
      </c>
      <c r="G29" s="87">
        <v>2900</v>
      </c>
      <c r="H29" s="102"/>
      <c r="I29" s="53">
        <v>820</v>
      </c>
      <c r="J29" s="44">
        <v>820</v>
      </c>
      <c r="K29" s="44">
        <v>820</v>
      </c>
      <c r="L29" s="44">
        <v>820</v>
      </c>
      <c r="M29" s="87">
        <v>820</v>
      </c>
      <c r="N29" s="102"/>
      <c r="O29" s="53">
        <v>250</v>
      </c>
      <c r="P29" s="44">
        <v>250</v>
      </c>
      <c r="Q29" s="44">
        <v>250</v>
      </c>
      <c r="R29" s="44">
        <v>250</v>
      </c>
      <c r="S29" s="44">
        <v>250</v>
      </c>
      <c r="T29" s="44">
        <v>250</v>
      </c>
      <c r="U29" s="44">
        <v>250</v>
      </c>
      <c r="V29" s="63">
        <v>250</v>
      </c>
      <c r="W29" s="39"/>
      <c r="X29" s="66">
        <v>1750</v>
      </c>
      <c r="Y29" s="44">
        <v>1750</v>
      </c>
      <c r="Z29" s="44">
        <v>1750</v>
      </c>
      <c r="AA29" s="44">
        <v>1750</v>
      </c>
      <c r="AB29" s="87">
        <v>1750</v>
      </c>
      <c r="AC29" s="110"/>
    </row>
    <row r="30" spans="1:349">
      <c r="A30" s="163"/>
      <c r="B30" s="167"/>
      <c r="C30" s="167"/>
      <c r="D30" s="82">
        <v>502604751</v>
      </c>
      <c r="E30" s="27" t="s">
        <v>59</v>
      </c>
      <c r="F30" s="18" t="s">
        <v>72</v>
      </c>
      <c r="G30" s="51">
        <v>3000</v>
      </c>
      <c r="H30" s="103"/>
      <c r="I30" s="54">
        <v>840</v>
      </c>
      <c r="J30" s="45">
        <v>840</v>
      </c>
      <c r="K30" s="45">
        <v>840</v>
      </c>
      <c r="L30" s="45">
        <v>840</v>
      </c>
      <c r="M30" s="51">
        <v>840</v>
      </c>
      <c r="N30" s="103"/>
      <c r="O30" s="54">
        <v>252</v>
      </c>
      <c r="P30" s="45">
        <v>252</v>
      </c>
      <c r="Q30" s="45">
        <v>252</v>
      </c>
      <c r="R30" s="45">
        <v>252</v>
      </c>
      <c r="S30" s="45">
        <v>252</v>
      </c>
      <c r="T30" s="45">
        <v>252</v>
      </c>
      <c r="U30" s="45">
        <v>252</v>
      </c>
      <c r="V30" s="59">
        <v>252</v>
      </c>
      <c r="W30" s="40"/>
      <c r="X30" s="58">
        <v>1800</v>
      </c>
      <c r="Y30" s="45">
        <v>1800</v>
      </c>
      <c r="Z30" s="45">
        <v>1800</v>
      </c>
      <c r="AA30" s="45">
        <v>1800</v>
      </c>
      <c r="AB30" s="51">
        <v>1800</v>
      </c>
      <c r="AC30" s="110"/>
    </row>
    <row r="31" spans="1:349" ht="28.8">
      <c r="A31" s="163"/>
      <c r="B31" s="167"/>
      <c r="C31" s="167"/>
      <c r="D31" s="82" t="s">
        <v>62</v>
      </c>
      <c r="E31" s="30" t="s">
        <v>61</v>
      </c>
      <c r="F31" s="18" t="s">
        <v>72</v>
      </c>
      <c r="G31" s="51">
        <v>950</v>
      </c>
      <c r="H31" s="102"/>
      <c r="I31" s="54">
        <v>330</v>
      </c>
      <c r="J31" s="45">
        <v>310</v>
      </c>
      <c r="K31" s="45">
        <v>300</v>
      </c>
      <c r="L31" s="45">
        <v>290</v>
      </c>
      <c r="M31" s="51">
        <v>280</v>
      </c>
      <c r="N31" s="102"/>
      <c r="O31" s="54">
        <v>88</v>
      </c>
      <c r="P31" s="45">
        <v>87</v>
      </c>
      <c r="Q31" s="45">
        <v>86</v>
      </c>
      <c r="R31" s="45">
        <v>85</v>
      </c>
      <c r="S31" s="45">
        <v>84</v>
      </c>
      <c r="T31" s="45">
        <v>83</v>
      </c>
      <c r="U31" s="45">
        <v>82</v>
      </c>
      <c r="V31" s="59">
        <v>81</v>
      </c>
      <c r="W31" s="39"/>
      <c r="X31" s="58">
        <v>650</v>
      </c>
      <c r="Y31" s="45">
        <v>620</v>
      </c>
      <c r="Z31" s="45">
        <v>600</v>
      </c>
      <c r="AA31" s="45">
        <v>580</v>
      </c>
      <c r="AB31" s="51">
        <v>560</v>
      </c>
      <c r="AC31" s="110"/>
    </row>
    <row r="32" spans="1:349">
      <c r="A32" s="163"/>
      <c r="B32" s="167"/>
      <c r="C32" s="167"/>
      <c r="D32" s="82">
        <v>500068801</v>
      </c>
      <c r="E32" s="27" t="s">
        <v>63</v>
      </c>
      <c r="F32" s="18" t="s">
        <v>72</v>
      </c>
      <c r="G32" s="51">
        <v>1350</v>
      </c>
      <c r="H32" s="102"/>
      <c r="I32" s="54">
        <v>546</v>
      </c>
      <c r="J32" s="45">
        <v>437</v>
      </c>
      <c r="K32" s="45">
        <v>397</v>
      </c>
      <c r="L32" s="45">
        <v>397</v>
      </c>
      <c r="M32" s="51">
        <v>397</v>
      </c>
      <c r="N32" s="102"/>
      <c r="O32" s="54">
        <v>164</v>
      </c>
      <c r="P32" s="45">
        <v>147</v>
      </c>
      <c r="Q32" s="45">
        <v>133</v>
      </c>
      <c r="R32" s="45">
        <v>119</v>
      </c>
      <c r="S32" s="45">
        <v>106</v>
      </c>
      <c r="T32" s="45">
        <v>106</v>
      </c>
      <c r="U32" s="45">
        <v>106</v>
      </c>
      <c r="V32" s="59">
        <v>106</v>
      </c>
      <c r="W32" s="39"/>
      <c r="X32" s="58">
        <v>1170</v>
      </c>
      <c r="Y32" s="45">
        <v>936</v>
      </c>
      <c r="Z32" s="45">
        <v>749</v>
      </c>
      <c r="AA32" s="45">
        <v>749</v>
      </c>
      <c r="AB32" s="51">
        <v>749</v>
      </c>
      <c r="AC32" s="110"/>
    </row>
    <row r="33" spans="1:349">
      <c r="A33" s="163"/>
      <c r="B33" s="167"/>
      <c r="C33" s="167"/>
      <c r="D33" s="82">
        <v>504448382</v>
      </c>
      <c r="E33" s="27" t="s">
        <v>64</v>
      </c>
      <c r="F33" s="18" t="s">
        <v>72</v>
      </c>
      <c r="G33" s="51">
        <v>2910</v>
      </c>
      <c r="H33" s="102"/>
      <c r="I33" s="54">
        <v>814.8</v>
      </c>
      <c r="J33" s="45">
        <v>814.8</v>
      </c>
      <c r="K33" s="45">
        <v>814.8</v>
      </c>
      <c r="L33" s="45">
        <v>814.8</v>
      </c>
      <c r="M33" s="51">
        <v>814.8</v>
      </c>
      <c r="N33" s="102"/>
      <c r="O33" s="54">
        <v>244.44</v>
      </c>
      <c r="P33" s="45">
        <v>244.44</v>
      </c>
      <c r="Q33" s="45">
        <v>244.44</v>
      </c>
      <c r="R33" s="45">
        <v>244.44</v>
      </c>
      <c r="S33" s="45">
        <v>244.44</v>
      </c>
      <c r="T33" s="45">
        <v>244.44</v>
      </c>
      <c r="U33" s="45">
        <v>244.44</v>
      </c>
      <c r="V33" s="59">
        <v>244.44</v>
      </c>
      <c r="W33" s="39"/>
      <c r="X33" s="58">
        <v>1746</v>
      </c>
      <c r="Y33" s="45">
        <v>1746</v>
      </c>
      <c r="Z33" s="45">
        <v>1746</v>
      </c>
      <c r="AA33" s="45">
        <v>1746</v>
      </c>
      <c r="AB33" s="51">
        <v>1746</v>
      </c>
      <c r="AC33" s="110"/>
    </row>
    <row r="34" spans="1:349">
      <c r="A34" s="163"/>
      <c r="B34" s="167"/>
      <c r="C34" s="167"/>
      <c r="D34" s="82">
        <v>509513735</v>
      </c>
      <c r="E34" s="27" t="s">
        <v>65</v>
      </c>
      <c r="F34" s="18" t="s">
        <v>72</v>
      </c>
      <c r="G34" s="51">
        <v>2925</v>
      </c>
      <c r="H34" s="102"/>
      <c r="I34" s="54">
        <v>819</v>
      </c>
      <c r="J34" s="45">
        <f>I34</f>
        <v>819</v>
      </c>
      <c r="K34" s="45">
        <f t="shared" ref="K34:M34" si="6">J34</f>
        <v>819</v>
      </c>
      <c r="L34" s="45">
        <f t="shared" si="6"/>
        <v>819</v>
      </c>
      <c r="M34" s="51">
        <f t="shared" si="6"/>
        <v>819</v>
      </c>
      <c r="N34" s="102"/>
      <c r="O34" s="54">
        <v>245.7</v>
      </c>
      <c r="P34" s="45">
        <f>O34</f>
        <v>245.7</v>
      </c>
      <c r="Q34" s="45">
        <f t="shared" ref="Q34:V34" si="7">P34</f>
        <v>245.7</v>
      </c>
      <c r="R34" s="45">
        <f t="shared" si="7"/>
        <v>245.7</v>
      </c>
      <c r="S34" s="45">
        <f t="shared" si="7"/>
        <v>245.7</v>
      </c>
      <c r="T34" s="45">
        <f>S34</f>
        <v>245.7</v>
      </c>
      <c r="U34" s="45">
        <f t="shared" si="7"/>
        <v>245.7</v>
      </c>
      <c r="V34" s="59">
        <f t="shared" si="7"/>
        <v>245.7</v>
      </c>
      <c r="W34" s="39"/>
      <c r="X34" s="58">
        <v>1755</v>
      </c>
      <c r="Y34" s="45">
        <f>X34</f>
        <v>1755</v>
      </c>
      <c r="Z34" s="45">
        <f t="shared" ref="Z34:AB34" si="8">Y34</f>
        <v>1755</v>
      </c>
      <c r="AA34" s="45">
        <f t="shared" si="8"/>
        <v>1755</v>
      </c>
      <c r="AB34" s="51">
        <f t="shared" si="8"/>
        <v>1755</v>
      </c>
      <c r="AC34" s="110"/>
    </row>
    <row r="35" spans="1:349">
      <c r="A35" s="163"/>
      <c r="B35" s="167"/>
      <c r="C35" s="167"/>
      <c r="D35" s="83">
        <v>506360237</v>
      </c>
      <c r="E35" s="27" t="s">
        <v>67</v>
      </c>
      <c r="F35" s="18" t="s">
        <v>72</v>
      </c>
      <c r="G35" s="51">
        <v>3000</v>
      </c>
      <c r="H35" s="102"/>
      <c r="I35" s="54">
        <v>840</v>
      </c>
      <c r="J35" s="45">
        <v>840</v>
      </c>
      <c r="K35" s="45">
        <v>840</v>
      </c>
      <c r="L35" s="45">
        <v>840</v>
      </c>
      <c r="M35" s="51">
        <v>840</v>
      </c>
      <c r="N35" s="102"/>
      <c r="O35" s="54">
        <v>252</v>
      </c>
      <c r="P35" s="45">
        <v>252</v>
      </c>
      <c r="Q35" s="45">
        <v>252</v>
      </c>
      <c r="R35" s="45">
        <v>252</v>
      </c>
      <c r="S35" s="45">
        <v>252</v>
      </c>
      <c r="T35" s="45">
        <v>252</v>
      </c>
      <c r="U35" s="45">
        <v>252</v>
      </c>
      <c r="V35" s="59">
        <v>252</v>
      </c>
      <c r="W35" s="39"/>
      <c r="X35" s="58">
        <v>1800</v>
      </c>
      <c r="Y35" s="45">
        <v>1800</v>
      </c>
      <c r="Z35" s="45">
        <v>1800</v>
      </c>
      <c r="AA35" s="45">
        <v>1800</v>
      </c>
      <c r="AB35" s="51">
        <v>1800</v>
      </c>
      <c r="AC35" s="110"/>
    </row>
    <row r="36" spans="1:349">
      <c r="A36" s="163"/>
      <c r="B36" s="167"/>
      <c r="C36" s="167"/>
      <c r="D36" s="82">
        <v>504615947</v>
      </c>
      <c r="E36" s="27" t="s">
        <v>68</v>
      </c>
      <c r="F36" s="18" t="s">
        <v>72</v>
      </c>
      <c r="G36" s="51">
        <v>3000</v>
      </c>
      <c r="H36" s="102"/>
      <c r="I36" s="54">
        <v>840</v>
      </c>
      <c r="J36" s="45">
        <v>840</v>
      </c>
      <c r="K36" s="45">
        <v>840</v>
      </c>
      <c r="L36" s="45">
        <v>840</v>
      </c>
      <c r="M36" s="51">
        <v>840</v>
      </c>
      <c r="N36" s="102"/>
      <c r="O36" s="54">
        <v>252</v>
      </c>
      <c r="P36" s="45">
        <v>252</v>
      </c>
      <c r="Q36" s="45">
        <v>252</v>
      </c>
      <c r="R36" s="45">
        <v>252</v>
      </c>
      <c r="S36" s="45">
        <v>252</v>
      </c>
      <c r="T36" s="45">
        <v>252</v>
      </c>
      <c r="U36" s="45">
        <v>252</v>
      </c>
      <c r="V36" s="59">
        <v>252</v>
      </c>
      <c r="W36" s="39"/>
      <c r="X36" s="58">
        <v>1800</v>
      </c>
      <c r="Y36" s="45">
        <v>1800</v>
      </c>
      <c r="Z36" s="45">
        <v>1800</v>
      </c>
      <c r="AA36" s="45">
        <v>1800</v>
      </c>
      <c r="AB36" s="51">
        <v>1800</v>
      </c>
      <c r="AC36" s="110"/>
    </row>
    <row r="37" spans="1:349">
      <c r="A37" s="163"/>
      <c r="B37" s="167"/>
      <c r="C37" s="167"/>
      <c r="D37" s="82">
        <v>503412031</v>
      </c>
      <c r="E37" s="27" t="s">
        <v>66</v>
      </c>
      <c r="F37" s="18" t="s">
        <v>72</v>
      </c>
      <c r="G37" s="51">
        <v>3000</v>
      </c>
      <c r="H37" s="102"/>
      <c r="I37" s="54">
        <v>840</v>
      </c>
      <c r="J37" s="45">
        <v>840</v>
      </c>
      <c r="K37" s="45">
        <v>840</v>
      </c>
      <c r="L37" s="45">
        <v>840</v>
      </c>
      <c r="M37" s="51">
        <v>840</v>
      </c>
      <c r="N37" s="102"/>
      <c r="O37" s="54">
        <v>252</v>
      </c>
      <c r="P37" s="45">
        <v>252</v>
      </c>
      <c r="Q37" s="45">
        <v>252</v>
      </c>
      <c r="R37" s="45">
        <v>252</v>
      </c>
      <c r="S37" s="45">
        <v>252</v>
      </c>
      <c r="T37" s="45">
        <v>252</v>
      </c>
      <c r="U37" s="45">
        <v>252</v>
      </c>
      <c r="V37" s="59">
        <v>252</v>
      </c>
      <c r="W37" s="39"/>
      <c r="X37" s="58">
        <v>1800</v>
      </c>
      <c r="Y37" s="45">
        <v>1800</v>
      </c>
      <c r="Z37" s="45">
        <v>1800</v>
      </c>
      <c r="AA37" s="45">
        <v>1800</v>
      </c>
      <c r="AB37" s="51">
        <v>1800</v>
      </c>
      <c r="AC37" s="110"/>
    </row>
    <row r="38" spans="1:349" ht="15" thickBot="1">
      <c r="A38" s="163"/>
      <c r="B38" s="167"/>
      <c r="C38" s="168"/>
      <c r="D38" s="84">
        <v>502544180</v>
      </c>
      <c r="E38" s="29" t="s">
        <v>69</v>
      </c>
      <c r="F38" s="21" t="s">
        <v>72</v>
      </c>
      <c r="G38" s="88">
        <v>2950</v>
      </c>
      <c r="H38" s="102"/>
      <c r="I38" s="55">
        <v>800</v>
      </c>
      <c r="J38" s="46">
        <v>800</v>
      </c>
      <c r="K38" s="46">
        <v>800</v>
      </c>
      <c r="L38" s="46">
        <v>800</v>
      </c>
      <c r="M38" s="88">
        <v>800</v>
      </c>
      <c r="N38" s="102"/>
      <c r="O38" s="55">
        <v>250</v>
      </c>
      <c r="P38" s="46">
        <v>250</v>
      </c>
      <c r="Q38" s="46">
        <v>250</v>
      </c>
      <c r="R38" s="46">
        <v>250</v>
      </c>
      <c r="S38" s="46">
        <v>250</v>
      </c>
      <c r="T38" s="46">
        <v>250</v>
      </c>
      <c r="U38" s="46">
        <v>250</v>
      </c>
      <c r="V38" s="62">
        <v>250</v>
      </c>
      <c r="W38" s="39"/>
      <c r="X38" s="61">
        <v>1800</v>
      </c>
      <c r="Y38" s="46">
        <v>1800</v>
      </c>
      <c r="Z38" s="46">
        <v>1800</v>
      </c>
      <c r="AA38" s="46">
        <v>1800</v>
      </c>
      <c r="AB38" s="88">
        <v>1800</v>
      </c>
      <c r="AC38" s="110"/>
    </row>
    <row r="39" spans="1:349" s="26" customFormat="1" ht="15" thickBot="1">
      <c r="A39" s="143" t="s">
        <v>56</v>
      </c>
      <c r="B39" s="144" t="s">
        <v>27</v>
      </c>
      <c r="C39" s="145" t="s">
        <v>28</v>
      </c>
      <c r="D39" s="143" t="s">
        <v>50</v>
      </c>
      <c r="E39" s="144" t="s">
        <v>51</v>
      </c>
      <c r="F39" s="145" t="s">
        <v>52</v>
      </c>
      <c r="G39" s="121" t="s">
        <v>76</v>
      </c>
      <c r="H39" s="102"/>
      <c r="I39" s="137" t="s">
        <v>77</v>
      </c>
      <c r="J39" s="138"/>
      <c r="K39" s="138"/>
      <c r="L39" s="138"/>
      <c r="M39" s="139"/>
      <c r="N39" s="102"/>
      <c r="O39" s="140" t="s">
        <v>91</v>
      </c>
      <c r="P39" s="140"/>
      <c r="Q39" s="140"/>
      <c r="R39" s="140"/>
      <c r="S39" s="140"/>
      <c r="T39" s="141"/>
      <c r="U39" s="141"/>
      <c r="V39" s="142"/>
      <c r="W39" s="39"/>
      <c r="X39" s="128" t="s">
        <v>97</v>
      </c>
      <c r="Y39" s="129"/>
      <c r="Z39" s="129"/>
      <c r="AA39" s="129"/>
      <c r="AB39" s="129"/>
      <c r="AC39" s="110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25"/>
      <c r="LK39" s="25"/>
      <c r="LL39" s="25"/>
      <c r="LM39" s="25"/>
      <c r="LN39" s="25"/>
      <c r="LO39" s="25"/>
      <c r="LP39" s="25"/>
      <c r="LQ39" s="25"/>
      <c r="LR39" s="25"/>
      <c r="LS39" s="25"/>
      <c r="LT39" s="25"/>
      <c r="LU39" s="25"/>
      <c r="LV39" s="25"/>
      <c r="LW39" s="25"/>
      <c r="LX39" s="25"/>
      <c r="LY39" s="25"/>
      <c r="LZ39" s="25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</row>
    <row r="40" spans="1:349" s="26" customFormat="1" ht="44.4" thickBot="1">
      <c r="A40" s="131"/>
      <c r="B40" s="133"/>
      <c r="C40" s="134"/>
      <c r="D40" s="131"/>
      <c r="E40" s="133"/>
      <c r="F40" s="134"/>
      <c r="G40" s="119"/>
      <c r="H40" s="102"/>
      <c r="I40" s="97" t="s">
        <v>78</v>
      </c>
      <c r="J40" s="49" t="s">
        <v>79</v>
      </c>
      <c r="K40" s="49" t="s">
        <v>80</v>
      </c>
      <c r="L40" s="49" t="s">
        <v>81</v>
      </c>
      <c r="M40" s="52" t="s">
        <v>82</v>
      </c>
      <c r="N40" s="102"/>
      <c r="O40" s="36" t="s">
        <v>83</v>
      </c>
      <c r="P40" s="34" t="s">
        <v>84</v>
      </c>
      <c r="Q40" s="34" t="s">
        <v>85</v>
      </c>
      <c r="R40" s="34" t="s">
        <v>86</v>
      </c>
      <c r="S40" s="34" t="s">
        <v>87</v>
      </c>
      <c r="T40" s="34" t="s">
        <v>88</v>
      </c>
      <c r="U40" s="34" t="s">
        <v>89</v>
      </c>
      <c r="V40" s="74" t="s">
        <v>90</v>
      </c>
      <c r="W40" s="39"/>
      <c r="X40" s="67" t="s">
        <v>92</v>
      </c>
      <c r="Y40" s="68" t="s">
        <v>93</v>
      </c>
      <c r="Z40" s="68" t="s">
        <v>94</v>
      </c>
      <c r="AA40" s="68" t="s">
        <v>95</v>
      </c>
      <c r="AB40" s="90" t="s">
        <v>96</v>
      </c>
      <c r="AC40" s="110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5"/>
      <c r="LP40" s="25"/>
      <c r="LQ40" s="25"/>
      <c r="LR40" s="25"/>
      <c r="LS40" s="25"/>
      <c r="LT40" s="25"/>
      <c r="LU40" s="25"/>
      <c r="LV40" s="25"/>
      <c r="LW40" s="25"/>
      <c r="LX40" s="25"/>
      <c r="LY40" s="25"/>
      <c r="LZ40" s="25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</row>
    <row r="41" spans="1:349">
      <c r="A41" s="162" t="s">
        <v>57</v>
      </c>
      <c r="B41" s="158">
        <v>4</v>
      </c>
      <c r="C41" s="150" t="s">
        <v>100</v>
      </c>
      <c r="D41" s="81">
        <v>506204650</v>
      </c>
      <c r="E41" s="28" t="s">
        <v>54</v>
      </c>
      <c r="F41" s="20" t="s">
        <v>73</v>
      </c>
      <c r="G41" s="87">
        <v>990</v>
      </c>
      <c r="H41" s="102"/>
      <c r="I41" s="53">
        <v>270</v>
      </c>
      <c r="J41" s="44">
        <v>270</v>
      </c>
      <c r="K41" s="44">
        <v>270</v>
      </c>
      <c r="L41" s="44">
        <v>270</v>
      </c>
      <c r="M41" s="87">
        <v>270</v>
      </c>
      <c r="N41" s="102"/>
      <c r="O41" s="53">
        <v>82</v>
      </c>
      <c r="P41" s="44">
        <v>82</v>
      </c>
      <c r="Q41" s="44">
        <v>82</v>
      </c>
      <c r="R41" s="44">
        <v>82</v>
      </c>
      <c r="S41" s="44">
        <v>82</v>
      </c>
      <c r="T41" s="44">
        <v>82</v>
      </c>
      <c r="U41" s="44">
        <v>82</v>
      </c>
      <c r="V41" s="63">
        <v>82</v>
      </c>
      <c r="W41" s="39"/>
      <c r="X41" s="66">
        <v>590</v>
      </c>
      <c r="Y41" s="44">
        <v>590</v>
      </c>
      <c r="Z41" s="44">
        <v>590</v>
      </c>
      <c r="AA41" s="44">
        <v>590</v>
      </c>
      <c r="AB41" s="87">
        <v>590</v>
      </c>
      <c r="AC41" s="110"/>
    </row>
    <row r="42" spans="1:349">
      <c r="A42" s="163"/>
      <c r="B42" s="159"/>
      <c r="C42" s="151"/>
      <c r="D42" s="82">
        <v>502604751</v>
      </c>
      <c r="E42" s="27" t="s">
        <v>59</v>
      </c>
      <c r="F42" s="18" t="s">
        <v>73</v>
      </c>
      <c r="G42" s="51">
        <v>1000</v>
      </c>
      <c r="H42" s="102"/>
      <c r="I42" s="54">
        <v>280</v>
      </c>
      <c r="J42" s="45">
        <v>280</v>
      </c>
      <c r="K42" s="45">
        <v>280</v>
      </c>
      <c r="L42" s="45">
        <v>280</v>
      </c>
      <c r="M42" s="51">
        <v>280</v>
      </c>
      <c r="N42" s="102"/>
      <c r="O42" s="54">
        <v>84</v>
      </c>
      <c r="P42" s="45">
        <v>84</v>
      </c>
      <c r="Q42" s="45">
        <v>84</v>
      </c>
      <c r="R42" s="45">
        <v>84</v>
      </c>
      <c r="S42" s="45">
        <v>84</v>
      </c>
      <c r="T42" s="45">
        <v>84</v>
      </c>
      <c r="U42" s="45">
        <v>84</v>
      </c>
      <c r="V42" s="59">
        <v>84</v>
      </c>
      <c r="W42" s="39"/>
      <c r="X42" s="58">
        <v>600</v>
      </c>
      <c r="Y42" s="45">
        <v>600</v>
      </c>
      <c r="Z42" s="45">
        <v>600</v>
      </c>
      <c r="AA42" s="45">
        <v>600</v>
      </c>
      <c r="AB42" s="51">
        <v>600</v>
      </c>
      <c r="AC42" s="110"/>
    </row>
    <row r="43" spans="1:349" ht="28.8">
      <c r="A43" s="163"/>
      <c r="B43" s="159"/>
      <c r="C43" s="151"/>
      <c r="D43" s="82" t="s">
        <v>62</v>
      </c>
      <c r="E43" s="30" t="s">
        <v>61</v>
      </c>
      <c r="F43" s="18" t="s">
        <v>73</v>
      </c>
      <c r="G43" s="51">
        <v>400</v>
      </c>
      <c r="H43" s="103"/>
      <c r="I43" s="54">
        <v>94</v>
      </c>
      <c r="J43" s="45">
        <v>92</v>
      </c>
      <c r="K43" s="45">
        <v>90</v>
      </c>
      <c r="L43" s="45">
        <v>88</v>
      </c>
      <c r="M43" s="51">
        <v>86</v>
      </c>
      <c r="N43" s="103"/>
      <c r="O43" s="54">
        <v>38</v>
      </c>
      <c r="P43" s="45">
        <v>37</v>
      </c>
      <c r="Q43" s="45">
        <v>36</v>
      </c>
      <c r="R43" s="45">
        <v>36</v>
      </c>
      <c r="S43" s="45">
        <v>35</v>
      </c>
      <c r="T43" s="45">
        <v>34</v>
      </c>
      <c r="U43" s="45">
        <v>33</v>
      </c>
      <c r="V43" s="59">
        <v>32</v>
      </c>
      <c r="W43" s="40"/>
      <c r="X43" s="58">
        <v>220</v>
      </c>
      <c r="Y43" s="45">
        <v>210</v>
      </c>
      <c r="Z43" s="45">
        <v>200</v>
      </c>
      <c r="AA43" s="45">
        <v>190</v>
      </c>
      <c r="AB43" s="51">
        <v>180</v>
      </c>
      <c r="AC43" s="110"/>
    </row>
    <row r="44" spans="1:349">
      <c r="A44" s="163"/>
      <c r="B44" s="159"/>
      <c r="C44" s="151"/>
      <c r="D44" s="82">
        <v>500068801</v>
      </c>
      <c r="E44" s="27" t="s">
        <v>63</v>
      </c>
      <c r="F44" s="18" t="s">
        <v>73</v>
      </c>
      <c r="G44" s="51">
        <v>451</v>
      </c>
      <c r="H44" s="102"/>
      <c r="I44" s="54">
        <v>198.5</v>
      </c>
      <c r="J44" s="45">
        <v>198.5</v>
      </c>
      <c r="K44" s="45">
        <v>198.5</v>
      </c>
      <c r="L44" s="45">
        <v>198.5</v>
      </c>
      <c r="M44" s="51">
        <v>198.5</v>
      </c>
      <c r="N44" s="102"/>
      <c r="O44" s="54">
        <v>55</v>
      </c>
      <c r="P44" s="45">
        <v>49</v>
      </c>
      <c r="Q44" s="45">
        <v>44</v>
      </c>
      <c r="R44" s="45">
        <v>40</v>
      </c>
      <c r="S44" s="45">
        <v>35.5</v>
      </c>
      <c r="T44" s="45">
        <v>35.5</v>
      </c>
      <c r="U44" s="45">
        <v>35.5</v>
      </c>
      <c r="V44" s="59">
        <v>35.5</v>
      </c>
      <c r="W44" s="39"/>
      <c r="X44" s="58">
        <v>390</v>
      </c>
      <c r="Y44" s="45">
        <v>312</v>
      </c>
      <c r="Z44" s="45">
        <v>250</v>
      </c>
      <c r="AA44" s="45">
        <v>250</v>
      </c>
      <c r="AB44" s="51">
        <v>250</v>
      </c>
      <c r="AC44" s="110"/>
    </row>
    <row r="45" spans="1:349">
      <c r="A45" s="163"/>
      <c r="B45" s="159"/>
      <c r="C45" s="151"/>
      <c r="D45" s="82">
        <v>504448382</v>
      </c>
      <c r="E45" s="27" t="s">
        <v>64</v>
      </c>
      <c r="F45" s="18" t="s">
        <v>73</v>
      </c>
      <c r="G45" s="51">
        <v>970</v>
      </c>
      <c r="H45" s="102"/>
      <c r="I45" s="54">
        <v>271.60000000000002</v>
      </c>
      <c r="J45" s="45">
        <v>271.60000000000002</v>
      </c>
      <c r="K45" s="45">
        <v>271.60000000000002</v>
      </c>
      <c r="L45" s="45">
        <v>271.60000000000002</v>
      </c>
      <c r="M45" s="51">
        <v>271.60000000000002</v>
      </c>
      <c r="N45" s="102"/>
      <c r="O45" s="54">
        <v>81.48</v>
      </c>
      <c r="P45" s="45">
        <v>81.48</v>
      </c>
      <c r="Q45" s="45">
        <v>81.48</v>
      </c>
      <c r="R45" s="45">
        <v>81.48</v>
      </c>
      <c r="S45" s="45">
        <v>81.48</v>
      </c>
      <c r="T45" s="45">
        <v>81.48</v>
      </c>
      <c r="U45" s="45">
        <v>81.48</v>
      </c>
      <c r="V45" s="59">
        <v>81.48</v>
      </c>
      <c r="W45" s="39"/>
      <c r="X45" s="58">
        <v>582</v>
      </c>
      <c r="Y45" s="45">
        <v>582</v>
      </c>
      <c r="Z45" s="45">
        <v>582</v>
      </c>
      <c r="AA45" s="45">
        <v>582</v>
      </c>
      <c r="AB45" s="51">
        <v>582</v>
      </c>
      <c r="AC45" s="110"/>
    </row>
    <row r="46" spans="1:349">
      <c r="A46" s="163"/>
      <c r="B46" s="159"/>
      <c r="C46" s="151"/>
      <c r="D46" s="82">
        <v>509513735</v>
      </c>
      <c r="E46" s="27" t="s">
        <v>65</v>
      </c>
      <c r="F46" s="18" t="s">
        <v>73</v>
      </c>
      <c r="G46" s="51">
        <v>975</v>
      </c>
      <c r="H46" s="102"/>
      <c r="I46" s="54">
        <v>273</v>
      </c>
      <c r="J46" s="45">
        <f>I46</f>
        <v>273</v>
      </c>
      <c r="K46" s="45">
        <f t="shared" ref="K46:M46" si="9">J46</f>
        <v>273</v>
      </c>
      <c r="L46" s="45">
        <f t="shared" si="9"/>
        <v>273</v>
      </c>
      <c r="M46" s="51">
        <f t="shared" si="9"/>
        <v>273</v>
      </c>
      <c r="N46" s="102"/>
      <c r="O46" s="54">
        <v>81.900000000000006</v>
      </c>
      <c r="P46" s="45">
        <f>O46</f>
        <v>81.900000000000006</v>
      </c>
      <c r="Q46" s="45">
        <f t="shared" ref="Q46:V46" si="10">P46</f>
        <v>81.900000000000006</v>
      </c>
      <c r="R46" s="45">
        <f t="shared" si="10"/>
        <v>81.900000000000006</v>
      </c>
      <c r="S46" s="45">
        <f t="shared" si="10"/>
        <v>81.900000000000006</v>
      </c>
      <c r="T46" s="45">
        <f t="shared" si="10"/>
        <v>81.900000000000006</v>
      </c>
      <c r="U46" s="45">
        <f t="shared" si="10"/>
        <v>81.900000000000006</v>
      </c>
      <c r="V46" s="59">
        <f t="shared" si="10"/>
        <v>81.900000000000006</v>
      </c>
      <c r="W46" s="39"/>
      <c r="X46" s="58">
        <v>585</v>
      </c>
      <c r="Y46" s="45">
        <f>X46</f>
        <v>585</v>
      </c>
      <c r="Z46" s="45">
        <f t="shared" ref="Z46:AB46" si="11">Y46</f>
        <v>585</v>
      </c>
      <c r="AA46" s="45">
        <f t="shared" si="11"/>
        <v>585</v>
      </c>
      <c r="AB46" s="51">
        <f t="shared" si="11"/>
        <v>585</v>
      </c>
      <c r="AC46" s="110"/>
    </row>
    <row r="47" spans="1:349">
      <c r="A47" s="163"/>
      <c r="B47" s="159"/>
      <c r="C47" s="151"/>
      <c r="D47" s="83">
        <v>506360237</v>
      </c>
      <c r="E47" s="27" t="s">
        <v>67</v>
      </c>
      <c r="F47" s="18" t="s">
        <v>73</v>
      </c>
      <c r="G47" s="51">
        <v>1000</v>
      </c>
      <c r="H47" s="102"/>
      <c r="I47" s="54">
        <v>280</v>
      </c>
      <c r="J47" s="45">
        <v>280</v>
      </c>
      <c r="K47" s="45">
        <v>280</v>
      </c>
      <c r="L47" s="45">
        <v>280</v>
      </c>
      <c r="M47" s="51">
        <v>280</v>
      </c>
      <c r="N47" s="102"/>
      <c r="O47" s="54">
        <v>84</v>
      </c>
      <c r="P47" s="45">
        <v>84</v>
      </c>
      <c r="Q47" s="45">
        <v>84</v>
      </c>
      <c r="R47" s="45">
        <v>84</v>
      </c>
      <c r="S47" s="45">
        <v>84</v>
      </c>
      <c r="T47" s="45">
        <v>84</v>
      </c>
      <c r="U47" s="45">
        <v>84</v>
      </c>
      <c r="V47" s="59">
        <v>84</v>
      </c>
      <c r="W47" s="39"/>
      <c r="X47" s="58">
        <v>600</v>
      </c>
      <c r="Y47" s="45">
        <v>600</v>
      </c>
      <c r="Z47" s="45">
        <v>600</v>
      </c>
      <c r="AA47" s="45">
        <v>600</v>
      </c>
      <c r="AB47" s="51">
        <v>600</v>
      </c>
      <c r="AC47" s="110"/>
    </row>
    <row r="48" spans="1:349">
      <c r="A48" s="163"/>
      <c r="B48" s="159"/>
      <c r="C48" s="151"/>
      <c r="D48" s="82">
        <v>504615947</v>
      </c>
      <c r="E48" s="27" t="s">
        <v>68</v>
      </c>
      <c r="F48" s="18" t="s">
        <v>73</v>
      </c>
      <c r="G48" s="51">
        <v>1000</v>
      </c>
      <c r="H48" s="102"/>
      <c r="I48" s="54">
        <v>280</v>
      </c>
      <c r="J48" s="45">
        <v>280</v>
      </c>
      <c r="K48" s="45">
        <v>280</v>
      </c>
      <c r="L48" s="45">
        <v>280</v>
      </c>
      <c r="M48" s="51">
        <v>280</v>
      </c>
      <c r="N48" s="102"/>
      <c r="O48" s="54">
        <v>84</v>
      </c>
      <c r="P48" s="45">
        <v>84</v>
      </c>
      <c r="Q48" s="45">
        <v>84</v>
      </c>
      <c r="R48" s="45">
        <v>84</v>
      </c>
      <c r="S48" s="45">
        <v>84</v>
      </c>
      <c r="T48" s="45">
        <v>84</v>
      </c>
      <c r="U48" s="45">
        <v>84</v>
      </c>
      <c r="V48" s="59">
        <v>84</v>
      </c>
      <c r="W48" s="39"/>
      <c r="X48" s="58">
        <v>600</v>
      </c>
      <c r="Y48" s="45">
        <v>600</v>
      </c>
      <c r="Z48" s="45">
        <v>600</v>
      </c>
      <c r="AA48" s="45">
        <v>600</v>
      </c>
      <c r="AB48" s="51">
        <v>600</v>
      </c>
      <c r="AC48" s="110"/>
    </row>
    <row r="49" spans="1:349">
      <c r="A49" s="163"/>
      <c r="B49" s="159"/>
      <c r="C49" s="151"/>
      <c r="D49" s="82">
        <v>503412031</v>
      </c>
      <c r="E49" s="27" t="s">
        <v>66</v>
      </c>
      <c r="F49" s="18" t="s">
        <v>73</v>
      </c>
      <c r="G49" s="51">
        <v>1000</v>
      </c>
      <c r="H49" s="102"/>
      <c r="I49" s="54">
        <v>280</v>
      </c>
      <c r="J49" s="45">
        <v>280</v>
      </c>
      <c r="K49" s="45">
        <v>280</v>
      </c>
      <c r="L49" s="45">
        <v>280</v>
      </c>
      <c r="M49" s="51">
        <v>280</v>
      </c>
      <c r="N49" s="102"/>
      <c r="O49" s="54">
        <v>84</v>
      </c>
      <c r="P49" s="45">
        <v>84</v>
      </c>
      <c r="Q49" s="45">
        <v>84</v>
      </c>
      <c r="R49" s="45">
        <v>84</v>
      </c>
      <c r="S49" s="45">
        <v>84</v>
      </c>
      <c r="T49" s="45">
        <v>84</v>
      </c>
      <c r="U49" s="45">
        <v>84</v>
      </c>
      <c r="V49" s="59">
        <v>84</v>
      </c>
      <c r="W49" s="39"/>
      <c r="X49" s="58">
        <v>180</v>
      </c>
      <c r="Y49" s="45">
        <v>180</v>
      </c>
      <c r="Z49" s="45">
        <v>180</v>
      </c>
      <c r="AA49" s="45">
        <v>180</v>
      </c>
      <c r="AB49" s="51">
        <v>180</v>
      </c>
      <c r="AC49" s="110"/>
    </row>
    <row r="50" spans="1:349" ht="15" thickBot="1">
      <c r="A50" s="164"/>
      <c r="B50" s="170"/>
      <c r="C50" s="152"/>
      <c r="D50" s="84">
        <v>502544180</v>
      </c>
      <c r="E50" s="29" t="s">
        <v>69</v>
      </c>
      <c r="F50" s="21" t="s">
        <v>73</v>
      </c>
      <c r="G50" s="88">
        <v>990</v>
      </c>
      <c r="H50" s="102"/>
      <c r="I50" s="55">
        <v>270</v>
      </c>
      <c r="J50" s="46">
        <v>270</v>
      </c>
      <c r="K50" s="46">
        <v>270</v>
      </c>
      <c r="L50" s="46">
        <v>270</v>
      </c>
      <c r="M50" s="88">
        <v>270</v>
      </c>
      <c r="N50" s="102"/>
      <c r="O50" s="55">
        <v>84</v>
      </c>
      <c r="P50" s="46">
        <v>84</v>
      </c>
      <c r="Q50" s="46">
        <v>84</v>
      </c>
      <c r="R50" s="46">
        <v>84</v>
      </c>
      <c r="S50" s="46">
        <v>84</v>
      </c>
      <c r="T50" s="46">
        <v>84</v>
      </c>
      <c r="U50" s="46">
        <v>84</v>
      </c>
      <c r="V50" s="62">
        <v>84</v>
      </c>
      <c r="W50" s="92"/>
      <c r="X50" s="61">
        <v>600</v>
      </c>
      <c r="Y50" s="46">
        <v>600</v>
      </c>
      <c r="Z50" s="46">
        <v>600</v>
      </c>
      <c r="AA50" s="46">
        <v>600</v>
      </c>
      <c r="AB50" s="88">
        <v>600</v>
      </c>
      <c r="AC50" s="111"/>
    </row>
    <row r="51" spans="1:349" s="26" customFormat="1" ht="25.2" customHeight="1" thickBot="1">
      <c r="A51" s="130" t="s">
        <v>56</v>
      </c>
      <c r="B51" s="132" t="s">
        <v>27</v>
      </c>
      <c r="C51" s="112" t="s">
        <v>28</v>
      </c>
      <c r="D51" s="130" t="s">
        <v>50</v>
      </c>
      <c r="E51" s="132" t="s">
        <v>51</v>
      </c>
      <c r="F51" s="112" t="s">
        <v>52</v>
      </c>
      <c r="G51" s="114" t="s">
        <v>104</v>
      </c>
      <c r="H51" s="102"/>
      <c r="I51" s="116" t="s">
        <v>97</v>
      </c>
      <c r="J51" s="116"/>
      <c r="K51" s="116"/>
      <c r="L51" s="116"/>
      <c r="M51" s="116"/>
      <c r="N51" s="102"/>
      <c r="O51" s="117" t="s">
        <v>105</v>
      </c>
      <c r="P51" s="118" t="s">
        <v>106</v>
      </c>
      <c r="Q51" s="71"/>
      <c r="R51" s="71"/>
      <c r="S51" s="71"/>
      <c r="T51" s="72"/>
      <c r="U51" s="72"/>
      <c r="V51" s="72"/>
      <c r="W51" s="32"/>
      <c r="X51" s="120"/>
      <c r="Y51" s="120"/>
      <c r="Z51" s="120"/>
      <c r="AA51" s="120"/>
      <c r="AB51" s="120"/>
      <c r="AC51" s="91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  <c r="KS51" s="25"/>
      <c r="KT51" s="25"/>
      <c r="KU51" s="25"/>
      <c r="KV51" s="25"/>
      <c r="KW51" s="25"/>
      <c r="KX51" s="25"/>
      <c r="KY51" s="25"/>
      <c r="KZ51" s="25"/>
      <c r="LA51" s="25"/>
      <c r="LB51" s="25"/>
      <c r="LC51" s="25"/>
      <c r="LD51" s="25"/>
      <c r="LE51" s="25"/>
      <c r="LF51" s="25"/>
      <c r="LG51" s="25"/>
      <c r="LH51" s="25"/>
      <c r="LI51" s="25"/>
      <c r="LJ51" s="25"/>
      <c r="LK51" s="25"/>
      <c r="LL51" s="25"/>
      <c r="LM51" s="25"/>
      <c r="LN51" s="25"/>
      <c r="LO51" s="25"/>
      <c r="LP51" s="25"/>
      <c r="LQ51" s="25"/>
      <c r="LR51" s="25"/>
      <c r="LS51" s="25"/>
      <c r="LT51" s="25"/>
      <c r="LU51" s="25"/>
      <c r="LV51" s="25"/>
      <c r="LW51" s="25"/>
      <c r="LX51" s="25"/>
      <c r="LY51" s="25"/>
      <c r="LZ51" s="25"/>
      <c r="MA51" s="25"/>
      <c r="MB51" s="25"/>
      <c r="MC51" s="25"/>
      <c r="MD51" s="25"/>
      <c r="ME51" s="25"/>
      <c r="MF51" s="25"/>
      <c r="MG51" s="25"/>
      <c r="MH51" s="25"/>
      <c r="MI51" s="25"/>
      <c r="MJ51" s="25"/>
      <c r="MK51" s="25"/>
    </row>
    <row r="52" spans="1:349" s="26" customFormat="1" ht="30.6" thickBot="1">
      <c r="A52" s="131"/>
      <c r="B52" s="133"/>
      <c r="C52" s="134"/>
      <c r="D52" s="131"/>
      <c r="E52" s="133"/>
      <c r="F52" s="134"/>
      <c r="G52" s="119"/>
      <c r="H52" s="102"/>
      <c r="I52" s="98" t="s">
        <v>92</v>
      </c>
      <c r="J52" s="33" t="s">
        <v>93</v>
      </c>
      <c r="K52" s="33" t="s">
        <v>94</v>
      </c>
      <c r="L52" s="33" t="s">
        <v>95</v>
      </c>
      <c r="M52" s="89" t="s">
        <v>96</v>
      </c>
      <c r="N52" s="102"/>
      <c r="O52" s="117"/>
      <c r="P52" s="118"/>
      <c r="Q52" s="70"/>
      <c r="R52" s="70"/>
      <c r="S52" s="70"/>
      <c r="T52" s="70"/>
      <c r="U52" s="70"/>
      <c r="V52" s="70"/>
      <c r="W52" s="32"/>
      <c r="X52" s="73"/>
      <c r="Y52" s="73"/>
      <c r="Z52" s="73"/>
      <c r="AA52" s="73"/>
      <c r="AB52" s="73"/>
      <c r="AC52" s="91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  <c r="KS52" s="25"/>
      <c r="KT52" s="25"/>
      <c r="KU52" s="25"/>
      <c r="KV52" s="25"/>
      <c r="KW52" s="25"/>
      <c r="KX52" s="25"/>
      <c r="KY52" s="25"/>
      <c r="KZ52" s="25"/>
      <c r="LA52" s="25"/>
      <c r="LB52" s="25"/>
      <c r="LC52" s="25"/>
      <c r="LD52" s="25"/>
      <c r="LE52" s="25"/>
      <c r="LF52" s="25"/>
      <c r="LG52" s="25"/>
      <c r="LH52" s="25"/>
      <c r="LI52" s="25"/>
      <c r="LJ52" s="25"/>
      <c r="LK52" s="25"/>
      <c r="LL52" s="25"/>
      <c r="LM52" s="25"/>
      <c r="LN52" s="25"/>
      <c r="LO52" s="25"/>
      <c r="LP52" s="25"/>
      <c r="LQ52" s="25"/>
      <c r="LR52" s="25"/>
      <c r="LS52" s="25"/>
      <c r="LT52" s="25"/>
      <c r="LU52" s="25"/>
      <c r="LV52" s="25"/>
      <c r="LW52" s="25"/>
      <c r="LX52" s="25"/>
      <c r="LY52" s="25"/>
      <c r="LZ52" s="25"/>
      <c r="MA52" s="25"/>
      <c r="MB52" s="25"/>
      <c r="MC52" s="25"/>
      <c r="MD52" s="25"/>
      <c r="ME52" s="25"/>
      <c r="MF52" s="25"/>
      <c r="MG52" s="25"/>
      <c r="MH52" s="25"/>
      <c r="MI52" s="25"/>
      <c r="MJ52" s="25"/>
      <c r="MK52" s="25"/>
    </row>
    <row r="53" spans="1:349">
      <c r="A53" s="162" t="s">
        <v>101</v>
      </c>
      <c r="B53" s="171">
        <v>5</v>
      </c>
      <c r="C53" s="150" t="s">
        <v>102</v>
      </c>
      <c r="D53" s="81">
        <v>506204650</v>
      </c>
      <c r="E53" s="28" t="s">
        <v>54</v>
      </c>
      <c r="F53" s="20" t="s">
        <v>74</v>
      </c>
      <c r="G53" s="87">
        <v>1450</v>
      </c>
      <c r="H53" s="102"/>
      <c r="I53" s="53">
        <v>145</v>
      </c>
      <c r="J53" s="44">
        <v>145</v>
      </c>
      <c r="K53" s="44">
        <v>145</v>
      </c>
      <c r="L53" s="44">
        <v>145</v>
      </c>
      <c r="M53" s="87">
        <v>145</v>
      </c>
      <c r="N53" s="102"/>
      <c r="O53" s="75">
        <v>38.5</v>
      </c>
      <c r="P53" s="78">
        <v>38.5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91"/>
    </row>
    <row r="54" spans="1:349">
      <c r="A54" s="163"/>
      <c r="B54" s="172"/>
      <c r="C54" s="151"/>
      <c r="D54" s="82">
        <v>502604751</v>
      </c>
      <c r="E54" s="27" t="s">
        <v>59</v>
      </c>
      <c r="F54" s="18" t="s">
        <v>74</v>
      </c>
      <c r="G54" s="51">
        <v>1500</v>
      </c>
      <c r="H54" s="102"/>
      <c r="I54" s="54">
        <v>150</v>
      </c>
      <c r="J54" s="45">
        <v>150</v>
      </c>
      <c r="K54" s="45">
        <v>150</v>
      </c>
      <c r="L54" s="45">
        <v>150</v>
      </c>
      <c r="M54" s="51">
        <v>150</v>
      </c>
      <c r="N54" s="102"/>
      <c r="O54" s="76">
        <v>39</v>
      </c>
      <c r="P54" s="79">
        <v>39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91"/>
    </row>
    <row r="55" spans="1:349">
      <c r="A55" s="163"/>
      <c r="B55" s="172"/>
      <c r="C55" s="151"/>
      <c r="D55" s="82">
        <v>502479418</v>
      </c>
      <c r="E55" s="27" t="s">
        <v>60</v>
      </c>
      <c r="F55" s="18" t="s">
        <v>74</v>
      </c>
      <c r="G55" s="51">
        <f>734/0.5</f>
        <v>1468</v>
      </c>
      <c r="H55" s="102"/>
      <c r="I55" s="54">
        <f>69/0.5</f>
        <v>138</v>
      </c>
      <c r="J55" s="45">
        <f t="shared" ref="J55:M55" si="12">69/0.5</f>
        <v>138</v>
      </c>
      <c r="K55" s="45">
        <f t="shared" si="12"/>
        <v>138</v>
      </c>
      <c r="L55" s="45">
        <f t="shared" si="12"/>
        <v>138</v>
      </c>
      <c r="M55" s="51">
        <f t="shared" si="12"/>
        <v>138</v>
      </c>
      <c r="N55" s="102"/>
      <c r="O55" s="76">
        <v>20</v>
      </c>
      <c r="P55" s="79">
        <v>20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91"/>
    </row>
    <row r="56" spans="1:349">
      <c r="A56" s="163"/>
      <c r="B56" s="172"/>
      <c r="C56" s="151"/>
      <c r="D56" s="82">
        <v>500068801</v>
      </c>
      <c r="E56" s="27" t="s">
        <v>63</v>
      </c>
      <c r="F56" s="18" t="s">
        <v>74</v>
      </c>
      <c r="G56" s="51">
        <v>1158</v>
      </c>
      <c r="H56" s="102"/>
      <c r="I56" s="54">
        <v>150</v>
      </c>
      <c r="J56" s="45">
        <v>150</v>
      </c>
      <c r="K56" s="45">
        <v>150</v>
      </c>
      <c r="L56" s="45">
        <v>150</v>
      </c>
      <c r="M56" s="51">
        <v>150</v>
      </c>
      <c r="N56" s="102"/>
      <c r="O56" s="76">
        <v>39</v>
      </c>
      <c r="P56" s="79">
        <v>39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91"/>
    </row>
    <row r="57" spans="1:349">
      <c r="A57" s="163"/>
      <c r="B57" s="172"/>
      <c r="C57" s="151"/>
      <c r="D57" s="82">
        <v>509513735</v>
      </c>
      <c r="E57" s="27" t="s">
        <v>65</v>
      </c>
      <c r="F57" s="18" t="s">
        <v>74</v>
      </c>
      <c r="G57" s="51">
        <v>1462.5</v>
      </c>
      <c r="H57" s="102"/>
      <c r="I57" s="54">
        <v>146.25</v>
      </c>
      <c r="J57" s="45">
        <f>I57</f>
        <v>146.25</v>
      </c>
      <c r="K57" s="45">
        <f t="shared" ref="K57:M57" si="13">J57</f>
        <v>146.25</v>
      </c>
      <c r="L57" s="45">
        <f t="shared" si="13"/>
        <v>146.25</v>
      </c>
      <c r="M57" s="51">
        <f t="shared" si="13"/>
        <v>146.25</v>
      </c>
      <c r="N57" s="102"/>
      <c r="O57" s="76">
        <v>38.03</v>
      </c>
      <c r="P57" s="79">
        <v>38.03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91"/>
    </row>
    <row r="58" spans="1:349">
      <c r="A58" s="163"/>
      <c r="B58" s="172"/>
      <c r="C58" s="151"/>
      <c r="D58" s="82">
        <v>504448382</v>
      </c>
      <c r="E58" s="27" t="s">
        <v>64</v>
      </c>
      <c r="F58" s="18" t="s">
        <v>74</v>
      </c>
      <c r="G58" s="51">
        <v>1455</v>
      </c>
      <c r="H58" s="102"/>
      <c r="I58" s="54">
        <v>145.5</v>
      </c>
      <c r="J58" s="45">
        <v>145.5</v>
      </c>
      <c r="K58" s="45">
        <v>145.5</v>
      </c>
      <c r="L58" s="45">
        <v>145.5</v>
      </c>
      <c r="M58" s="51">
        <v>145.5</v>
      </c>
      <c r="N58" s="102"/>
      <c r="O58" s="76">
        <v>38.950000000000003</v>
      </c>
      <c r="P58" s="79">
        <v>38.950000000000003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91"/>
    </row>
    <row r="59" spans="1:349">
      <c r="A59" s="163"/>
      <c r="B59" s="172"/>
      <c r="C59" s="151"/>
      <c r="D59" s="83">
        <v>506360237</v>
      </c>
      <c r="E59" s="27" t="s">
        <v>67</v>
      </c>
      <c r="F59" s="18" t="s">
        <v>74</v>
      </c>
      <c r="G59" s="51">
        <v>1500</v>
      </c>
      <c r="H59" s="102"/>
      <c r="I59" s="54">
        <v>150</v>
      </c>
      <c r="J59" s="45">
        <v>150</v>
      </c>
      <c r="K59" s="45">
        <v>150</v>
      </c>
      <c r="L59" s="45">
        <v>150</v>
      </c>
      <c r="M59" s="51">
        <v>150</v>
      </c>
      <c r="N59" s="102"/>
      <c r="O59" s="76">
        <v>39</v>
      </c>
      <c r="P59" s="79">
        <v>39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91"/>
    </row>
    <row r="60" spans="1:349">
      <c r="A60" s="163"/>
      <c r="B60" s="172"/>
      <c r="C60" s="151"/>
      <c r="D60" s="82">
        <v>504615947</v>
      </c>
      <c r="E60" s="27" t="s">
        <v>68</v>
      </c>
      <c r="F60" s="18" t="s">
        <v>74</v>
      </c>
      <c r="G60" s="51">
        <v>1500</v>
      </c>
      <c r="H60" s="102"/>
      <c r="I60" s="54">
        <v>150</v>
      </c>
      <c r="J60" s="45">
        <v>150</v>
      </c>
      <c r="K60" s="45">
        <v>150</v>
      </c>
      <c r="L60" s="45">
        <v>150</v>
      </c>
      <c r="M60" s="51">
        <v>150</v>
      </c>
      <c r="N60" s="102"/>
      <c r="O60" s="76">
        <v>39</v>
      </c>
      <c r="P60" s="79">
        <v>39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91"/>
    </row>
    <row r="61" spans="1:349">
      <c r="A61" s="163"/>
      <c r="B61" s="172"/>
      <c r="C61" s="151"/>
      <c r="D61" s="82">
        <v>503412031</v>
      </c>
      <c r="E61" s="27" t="s">
        <v>66</v>
      </c>
      <c r="F61" s="18" t="s">
        <v>74</v>
      </c>
      <c r="G61" s="51">
        <v>1500</v>
      </c>
      <c r="H61" s="102"/>
      <c r="I61" s="54">
        <v>150</v>
      </c>
      <c r="J61" s="45">
        <v>150</v>
      </c>
      <c r="K61" s="45">
        <v>150</v>
      </c>
      <c r="L61" s="45">
        <v>150</v>
      </c>
      <c r="M61" s="51">
        <v>150</v>
      </c>
      <c r="N61" s="102"/>
      <c r="O61" s="76">
        <v>39</v>
      </c>
      <c r="P61" s="79">
        <v>39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91"/>
    </row>
    <row r="62" spans="1:349" ht="15" thickBot="1">
      <c r="A62" s="164"/>
      <c r="B62" s="173"/>
      <c r="C62" s="152"/>
      <c r="D62" s="84">
        <v>502544180</v>
      </c>
      <c r="E62" s="29" t="s">
        <v>69</v>
      </c>
      <c r="F62" s="21" t="s">
        <v>74</v>
      </c>
      <c r="G62" s="88">
        <v>1500</v>
      </c>
      <c r="H62" s="102"/>
      <c r="I62" s="55">
        <v>140</v>
      </c>
      <c r="J62" s="46">
        <v>140</v>
      </c>
      <c r="K62" s="46">
        <v>140</v>
      </c>
      <c r="L62" s="46">
        <v>140</v>
      </c>
      <c r="M62" s="88">
        <v>140</v>
      </c>
      <c r="N62" s="102"/>
      <c r="O62" s="77">
        <v>38</v>
      </c>
      <c r="P62" s="80">
        <v>38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91"/>
    </row>
    <row r="63" spans="1:349" s="26" customFormat="1" ht="26.4" customHeight="1" thickBot="1">
      <c r="A63" s="130" t="s">
        <v>56</v>
      </c>
      <c r="B63" s="132" t="s">
        <v>27</v>
      </c>
      <c r="C63" s="112" t="s">
        <v>28</v>
      </c>
      <c r="D63" s="130" t="s">
        <v>50</v>
      </c>
      <c r="E63" s="132" t="s">
        <v>51</v>
      </c>
      <c r="F63" s="112" t="s">
        <v>52</v>
      </c>
      <c r="G63" s="114" t="s">
        <v>104</v>
      </c>
      <c r="H63" s="102"/>
      <c r="I63" s="116" t="s">
        <v>97</v>
      </c>
      <c r="J63" s="116"/>
      <c r="K63" s="116"/>
      <c r="L63" s="116"/>
      <c r="M63" s="116"/>
      <c r="N63" s="102"/>
      <c r="O63" s="117" t="s">
        <v>105</v>
      </c>
      <c r="P63" s="118" t="s">
        <v>106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91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25"/>
      <c r="LK63" s="25"/>
      <c r="LL63" s="25"/>
      <c r="LM63" s="25"/>
      <c r="LN63" s="25"/>
      <c r="LO63" s="25"/>
      <c r="LP63" s="25"/>
      <c r="LQ63" s="25"/>
      <c r="LR63" s="25"/>
      <c r="LS63" s="25"/>
      <c r="LT63" s="25"/>
      <c r="LU63" s="25"/>
      <c r="LV63" s="25"/>
      <c r="LW63" s="25"/>
      <c r="LX63" s="25"/>
      <c r="LY63" s="25"/>
      <c r="LZ63" s="25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</row>
    <row r="64" spans="1:349" s="26" customFormat="1" ht="30" customHeight="1" thickBot="1">
      <c r="A64" s="135"/>
      <c r="B64" s="136"/>
      <c r="C64" s="113"/>
      <c r="D64" s="135"/>
      <c r="E64" s="136"/>
      <c r="F64" s="113"/>
      <c r="G64" s="115"/>
      <c r="H64" s="102"/>
      <c r="I64" s="98" t="s">
        <v>92</v>
      </c>
      <c r="J64" s="33" t="s">
        <v>93</v>
      </c>
      <c r="K64" s="33" t="s">
        <v>94</v>
      </c>
      <c r="L64" s="33" t="s">
        <v>95</v>
      </c>
      <c r="M64" s="89" t="s">
        <v>96</v>
      </c>
      <c r="N64" s="102"/>
      <c r="O64" s="117"/>
      <c r="P64" s="118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91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25"/>
      <c r="KX64" s="25"/>
      <c r="KY64" s="25"/>
      <c r="KZ64" s="25"/>
      <c r="LA64" s="25"/>
      <c r="LB64" s="25"/>
      <c r="LC64" s="25"/>
      <c r="LD64" s="25"/>
      <c r="LE64" s="25"/>
      <c r="LF64" s="25"/>
      <c r="LG64" s="25"/>
      <c r="LH64" s="25"/>
      <c r="LI64" s="25"/>
      <c r="LJ64" s="25"/>
      <c r="LK64" s="25"/>
      <c r="LL64" s="25"/>
      <c r="LM64" s="25"/>
      <c r="LN64" s="25"/>
      <c r="LO64" s="25"/>
      <c r="LP64" s="25"/>
      <c r="LQ64" s="25"/>
      <c r="LR64" s="25"/>
      <c r="LS64" s="25"/>
      <c r="LT64" s="25"/>
      <c r="LU64" s="25"/>
      <c r="LV64" s="25"/>
      <c r="LW64" s="25"/>
      <c r="LX64" s="25"/>
      <c r="LY64" s="25"/>
      <c r="LZ64" s="25"/>
      <c r="MA64" s="25"/>
      <c r="MB64" s="25"/>
      <c r="MC64" s="25"/>
      <c r="MD64" s="25"/>
      <c r="ME64" s="25"/>
      <c r="MF64" s="25"/>
      <c r="MG64" s="25"/>
      <c r="MH64" s="25"/>
      <c r="MI64" s="25"/>
      <c r="MJ64" s="25"/>
      <c r="MK64" s="25"/>
    </row>
    <row r="65" spans="1:29">
      <c r="A65" s="158" t="s">
        <v>101</v>
      </c>
      <c r="B65" s="166">
        <v>6</v>
      </c>
      <c r="C65" s="166" t="s">
        <v>103</v>
      </c>
      <c r="D65" s="81">
        <v>506204650</v>
      </c>
      <c r="E65" s="28" t="s">
        <v>54</v>
      </c>
      <c r="F65" s="20" t="s">
        <v>75</v>
      </c>
      <c r="G65" s="87">
        <v>5900</v>
      </c>
      <c r="H65" s="102"/>
      <c r="I65" s="53">
        <v>590</v>
      </c>
      <c r="J65" s="44">
        <v>590</v>
      </c>
      <c r="K65" s="44">
        <v>590</v>
      </c>
      <c r="L65" s="44">
        <v>590</v>
      </c>
      <c r="M65" s="87">
        <v>590</v>
      </c>
      <c r="N65" s="102"/>
      <c r="O65" s="75">
        <v>38.5</v>
      </c>
      <c r="P65" s="78">
        <v>38.5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91"/>
    </row>
    <row r="66" spans="1:29">
      <c r="A66" s="159"/>
      <c r="B66" s="167"/>
      <c r="C66" s="167"/>
      <c r="D66" s="82">
        <v>502604751</v>
      </c>
      <c r="E66" s="27" t="s">
        <v>59</v>
      </c>
      <c r="F66" s="18" t="s">
        <v>75</v>
      </c>
      <c r="G66" s="51">
        <v>6000</v>
      </c>
      <c r="H66" s="102"/>
      <c r="I66" s="54">
        <v>600</v>
      </c>
      <c r="J66" s="45">
        <v>600</v>
      </c>
      <c r="K66" s="45">
        <v>600</v>
      </c>
      <c r="L66" s="45">
        <v>600</v>
      </c>
      <c r="M66" s="51">
        <v>600</v>
      </c>
      <c r="N66" s="102"/>
      <c r="O66" s="76">
        <v>39</v>
      </c>
      <c r="P66" s="79">
        <v>39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91"/>
    </row>
    <row r="67" spans="1:29">
      <c r="A67" s="159"/>
      <c r="B67" s="167"/>
      <c r="C67" s="167"/>
      <c r="D67" s="82">
        <v>500068801</v>
      </c>
      <c r="E67" s="27" t="s">
        <v>63</v>
      </c>
      <c r="F67" s="18" t="s">
        <v>75</v>
      </c>
      <c r="G67" s="51">
        <v>3912</v>
      </c>
      <c r="H67" s="103"/>
      <c r="I67" s="54">
        <v>390</v>
      </c>
      <c r="J67" s="45">
        <v>312</v>
      </c>
      <c r="K67" s="45">
        <v>250</v>
      </c>
      <c r="L67" s="45">
        <v>225</v>
      </c>
      <c r="M67" s="51">
        <v>200</v>
      </c>
      <c r="N67" s="103"/>
      <c r="O67" s="76">
        <v>39</v>
      </c>
      <c r="P67" s="79">
        <v>39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91"/>
    </row>
    <row r="68" spans="1:29">
      <c r="A68" s="159"/>
      <c r="B68" s="167"/>
      <c r="C68" s="167"/>
      <c r="D68" s="82">
        <v>509513735</v>
      </c>
      <c r="E68" s="27" t="s">
        <v>65</v>
      </c>
      <c r="F68" s="18" t="s">
        <v>75</v>
      </c>
      <c r="G68" s="51">
        <v>5850</v>
      </c>
      <c r="H68" s="102"/>
      <c r="I68" s="54">
        <v>585</v>
      </c>
      <c r="J68" s="45">
        <f>I68</f>
        <v>585</v>
      </c>
      <c r="K68" s="45">
        <f t="shared" ref="K68:M68" si="14">J68</f>
        <v>585</v>
      </c>
      <c r="L68" s="45">
        <f t="shared" si="14"/>
        <v>585</v>
      </c>
      <c r="M68" s="51">
        <f t="shared" si="14"/>
        <v>585</v>
      </c>
      <c r="N68" s="102"/>
      <c r="O68" s="76">
        <v>38.03</v>
      </c>
      <c r="P68" s="79">
        <v>38.03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91"/>
    </row>
    <row r="69" spans="1:29">
      <c r="A69" s="159"/>
      <c r="B69" s="167"/>
      <c r="C69" s="167"/>
      <c r="D69" s="82">
        <v>504448382</v>
      </c>
      <c r="E69" s="27" t="s">
        <v>64</v>
      </c>
      <c r="F69" s="18" t="s">
        <v>75</v>
      </c>
      <c r="G69" s="51">
        <v>5820</v>
      </c>
      <c r="H69" s="102"/>
      <c r="I69" s="54">
        <v>582</v>
      </c>
      <c r="J69" s="45">
        <v>582</v>
      </c>
      <c r="K69" s="45">
        <v>582</v>
      </c>
      <c r="L69" s="45">
        <v>582</v>
      </c>
      <c r="M69" s="51">
        <v>582</v>
      </c>
      <c r="N69" s="102"/>
      <c r="O69" s="76">
        <v>38.950000000000003</v>
      </c>
      <c r="P69" s="79">
        <v>38.950000000000003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91"/>
    </row>
    <row r="70" spans="1:29">
      <c r="A70" s="159"/>
      <c r="B70" s="167"/>
      <c r="C70" s="167"/>
      <c r="D70" s="83">
        <v>506360237</v>
      </c>
      <c r="E70" s="27" t="s">
        <v>67</v>
      </c>
      <c r="F70" s="18" t="s">
        <v>75</v>
      </c>
      <c r="G70" s="51">
        <v>6000</v>
      </c>
      <c r="H70" s="102"/>
      <c r="I70" s="54">
        <v>600</v>
      </c>
      <c r="J70" s="45">
        <v>600</v>
      </c>
      <c r="K70" s="45">
        <v>600</v>
      </c>
      <c r="L70" s="45">
        <v>600</v>
      </c>
      <c r="M70" s="51">
        <v>600</v>
      </c>
      <c r="N70" s="102"/>
      <c r="O70" s="76">
        <v>39</v>
      </c>
      <c r="P70" s="79">
        <v>39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91"/>
    </row>
    <row r="71" spans="1:29">
      <c r="A71" s="159"/>
      <c r="B71" s="167"/>
      <c r="C71" s="167"/>
      <c r="D71" s="82">
        <v>504615947</v>
      </c>
      <c r="E71" s="27" t="s">
        <v>68</v>
      </c>
      <c r="F71" s="18" t="s">
        <v>75</v>
      </c>
      <c r="G71" s="51">
        <v>6000</v>
      </c>
      <c r="H71" s="102"/>
      <c r="I71" s="54">
        <v>600</v>
      </c>
      <c r="J71" s="45">
        <v>600</v>
      </c>
      <c r="K71" s="45">
        <v>600</v>
      </c>
      <c r="L71" s="45">
        <v>600</v>
      </c>
      <c r="M71" s="51">
        <v>600</v>
      </c>
      <c r="N71" s="102"/>
      <c r="O71" s="76">
        <v>39</v>
      </c>
      <c r="P71" s="79">
        <v>39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91"/>
    </row>
    <row r="72" spans="1:29">
      <c r="A72" s="159"/>
      <c r="B72" s="167"/>
      <c r="C72" s="167"/>
      <c r="D72" s="82">
        <v>503412031</v>
      </c>
      <c r="E72" s="27" t="s">
        <v>66</v>
      </c>
      <c r="F72" s="18" t="s">
        <v>75</v>
      </c>
      <c r="G72" s="51">
        <v>6000</v>
      </c>
      <c r="H72" s="102"/>
      <c r="I72" s="54">
        <v>600</v>
      </c>
      <c r="J72" s="45">
        <v>600</v>
      </c>
      <c r="K72" s="45">
        <v>600</v>
      </c>
      <c r="L72" s="45">
        <v>600</v>
      </c>
      <c r="M72" s="51">
        <v>600</v>
      </c>
      <c r="N72" s="102"/>
      <c r="O72" s="76">
        <v>39</v>
      </c>
      <c r="P72" s="79">
        <v>39</v>
      </c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91"/>
    </row>
    <row r="73" spans="1:29" ht="15" thickBot="1">
      <c r="A73" s="159"/>
      <c r="B73" s="167"/>
      <c r="C73" s="168"/>
      <c r="D73" s="84">
        <v>502544180</v>
      </c>
      <c r="E73" s="29" t="s">
        <v>69</v>
      </c>
      <c r="F73" s="21" t="s">
        <v>75</v>
      </c>
      <c r="G73" s="88">
        <v>5900</v>
      </c>
      <c r="H73" s="104"/>
      <c r="I73" s="55">
        <v>590</v>
      </c>
      <c r="J73" s="46">
        <v>590</v>
      </c>
      <c r="K73" s="46">
        <v>590</v>
      </c>
      <c r="L73" s="46">
        <v>590</v>
      </c>
      <c r="M73" s="88">
        <v>590</v>
      </c>
      <c r="N73" s="104"/>
      <c r="O73" s="76">
        <v>38</v>
      </c>
      <c r="P73" s="79">
        <v>38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91"/>
    </row>
    <row r="74" spans="1:29">
      <c r="H74" s="35"/>
      <c r="N74" s="35"/>
      <c r="Q74" s="35"/>
      <c r="R74" s="35"/>
      <c r="S74" s="35"/>
      <c r="T74" s="35"/>
      <c r="U74" s="35"/>
      <c r="V74" s="35"/>
      <c r="W74" s="35"/>
    </row>
    <row r="75" spans="1:29">
      <c r="H75" s="35"/>
      <c r="N75" s="35"/>
      <c r="W75" s="35"/>
    </row>
    <row r="76" spans="1:29">
      <c r="H76" s="35"/>
      <c r="N76" s="35"/>
      <c r="W76" s="35"/>
    </row>
    <row r="77" spans="1:29">
      <c r="H77" s="35"/>
      <c r="N77" s="35"/>
      <c r="W77" s="35"/>
    </row>
    <row r="78" spans="1:29">
      <c r="H78" s="35"/>
      <c r="N78" s="35"/>
      <c r="W78" s="35"/>
    </row>
    <row r="79" spans="1:29">
      <c r="H79" s="35"/>
      <c r="N79" s="35"/>
      <c r="W79" s="35"/>
    </row>
    <row r="80" spans="1:29">
      <c r="H80" s="35"/>
      <c r="N80" s="35"/>
      <c r="W80" s="35"/>
    </row>
    <row r="81" spans="8:23">
      <c r="H81" s="35"/>
      <c r="N81" s="35"/>
      <c r="W81" s="35"/>
    </row>
    <row r="82" spans="8:23">
      <c r="H82" s="35"/>
      <c r="N82" s="35"/>
      <c r="W82" s="35"/>
    </row>
    <row r="83" spans="8:23">
      <c r="H83" s="35"/>
      <c r="N83" s="35"/>
      <c r="W83" s="35"/>
    </row>
    <row r="84" spans="8:23">
      <c r="H84" s="35"/>
      <c r="N84" s="35"/>
      <c r="W84" s="35"/>
    </row>
    <row r="85" spans="8:23">
      <c r="H85" s="35"/>
      <c r="N85" s="35"/>
      <c r="W85" s="35"/>
    </row>
    <row r="86" spans="8:23">
      <c r="H86" s="35"/>
      <c r="N86" s="35"/>
      <c r="W86" s="35"/>
    </row>
    <row r="87" spans="8:23">
      <c r="H87" s="35"/>
      <c r="N87" s="35"/>
      <c r="W87" s="35"/>
    </row>
    <row r="88" spans="8:23">
      <c r="H88" s="35"/>
      <c r="N88" s="35"/>
      <c r="W88" s="35"/>
    </row>
    <row r="89" spans="8:23">
      <c r="H89" s="35"/>
      <c r="N89" s="35"/>
      <c r="W89" s="35"/>
    </row>
    <row r="90" spans="8:23">
      <c r="H90" s="35"/>
      <c r="N90" s="35"/>
      <c r="W90" s="35"/>
    </row>
    <row r="91" spans="8:23">
      <c r="H91" s="35"/>
      <c r="N91" s="35"/>
      <c r="W91" s="35"/>
    </row>
    <row r="92" spans="8:23">
      <c r="H92" s="35"/>
      <c r="N92" s="35"/>
      <c r="W92" s="35"/>
    </row>
    <row r="93" spans="8:23">
      <c r="H93" s="35"/>
      <c r="N93" s="35"/>
      <c r="W93" s="35"/>
    </row>
    <row r="94" spans="8:23">
      <c r="H94" s="35"/>
      <c r="N94" s="35"/>
      <c r="W94" s="35"/>
    </row>
    <row r="95" spans="8:23">
      <c r="H95" s="35"/>
      <c r="N95" s="35"/>
      <c r="W95" s="35"/>
    </row>
    <row r="96" spans="8:23">
      <c r="H96" s="35"/>
      <c r="N96" s="35"/>
      <c r="W96" s="35"/>
    </row>
    <row r="97" spans="8:23">
      <c r="H97" s="35"/>
      <c r="N97" s="35"/>
      <c r="W97" s="35"/>
    </row>
    <row r="98" spans="8:23">
      <c r="H98" s="35"/>
      <c r="N98" s="35"/>
      <c r="W98" s="35"/>
    </row>
    <row r="99" spans="8:23">
      <c r="H99" s="35"/>
      <c r="N99" s="35"/>
      <c r="W99" s="35"/>
    </row>
    <row r="100" spans="8:23">
      <c r="H100" s="35"/>
      <c r="N100" s="35"/>
      <c r="W100" s="35"/>
    </row>
    <row r="101" spans="8:23">
      <c r="H101" s="35"/>
      <c r="N101" s="35"/>
      <c r="W101" s="35"/>
    </row>
    <row r="102" spans="8:23">
      <c r="H102" s="35"/>
      <c r="N102" s="35"/>
      <c r="W102" s="35"/>
    </row>
    <row r="103" spans="8:23">
      <c r="H103" s="35"/>
      <c r="N103" s="35"/>
      <c r="W103" s="35"/>
    </row>
    <row r="104" spans="8:23">
      <c r="H104" s="35"/>
      <c r="N104" s="35"/>
      <c r="W104" s="35"/>
    </row>
    <row r="105" spans="8:23">
      <c r="H105" s="35"/>
      <c r="N105" s="35"/>
      <c r="W105" s="35"/>
    </row>
    <row r="106" spans="8:23">
      <c r="H106" s="35"/>
      <c r="N106" s="35"/>
      <c r="W106" s="35"/>
    </row>
    <row r="107" spans="8:23">
      <c r="H107" s="35"/>
      <c r="N107" s="35"/>
      <c r="W107" s="35"/>
    </row>
    <row r="108" spans="8:23">
      <c r="H108" s="35"/>
      <c r="N108" s="35"/>
      <c r="W108" s="35"/>
    </row>
    <row r="109" spans="8:23">
      <c r="H109" s="35"/>
      <c r="N109" s="35"/>
      <c r="W109" s="35"/>
    </row>
    <row r="110" spans="8:23">
      <c r="H110" s="35"/>
      <c r="N110" s="35"/>
      <c r="W110" s="35"/>
    </row>
    <row r="111" spans="8:23">
      <c r="H111" s="35"/>
      <c r="N111" s="35"/>
      <c r="W111" s="35"/>
    </row>
    <row r="112" spans="8:23">
      <c r="H112" s="35"/>
      <c r="N112" s="35"/>
      <c r="W112" s="35"/>
    </row>
    <row r="113" spans="8:23">
      <c r="H113" s="35"/>
      <c r="N113" s="35"/>
      <c r="W113" s="35"/>
    </row>
    <row r="114" spans="8:23">
      <c r="H114" s="35"/>
      <c r="N114" s="35"/>
      <c r="W114" s="35"/>
    </row>
    <row r="115" spans="8:23">
      <c r="H115" s="35"/>
      <c r="N115" s="35"/>
      <c r="W115" s="35"/>
    </row>
    <row r="116" spans="8:23">
      <c r="H116" s="35"/>
      <c r="N116" s="35"/>
      <c r="W116" s="35"/>
    </row>
    <row r="117" spans="8:23">
      <c r="H117" s="35"/>
      <c r="N117" s="35"/>
      <c r="W117" s="35"/>
    </row>
    <row r="118" spans="8:23">
      <c r="H118" s="35"/>
      <c r="N118" s="35"/>
      <c r="W118" s="35"/>
    </row>
    <row r="119" spans="8:23">
      <c r="H119" s="35"/>
      <c r="N119" s="35"/>
      <c r="W119" s="35"/>
    </row>
    <row r="120" spans="8:23">
      <c r="H120" s="35"/>
      <c r="N120" s="35"/>
      <c r="W120" s="35"/>
    </row>
    <row r="121" spans="8:23">
      <c r="H121" s="35"/>
      <c r="N121" s="35"/>
      <c r="W121" s="35"/>
    </row>
    <row r="122" spans="8:23">
      <c r="H122" s="35"/>
      <c r="N122" s="35"/>
      <c r="W122" s="35"/>
    </row>
    <row r="123" spans="8:23">
      <c r="H123" s="35"/>
      <c r="N123" s="35"/>
      <c r="W123" s="35"/>
    </row>
    <row r="124" spans="8:23">
      <c r="H124" s="35"/>
      <c r="N124" s="35"/>
      <c r="W124" s="35"/>
    </row>
    <row r="125" spans="8:23">
      <c r="H125" s="35"/>
      <c r="N125" s="35"/>
      <c r="W125" s="35"/>
    </row>
    <row r="126" spans="8:23">
      <c r="H126" s="35"/>
      <c r="N126" s="35"/>
      <c r="W126" s="35"/>
    </row>
    <row r="127" spans="8:23">
      <c r="H127" s="35"/>
      <c r="N127" s="35"/>
      <c r="W127" s="35"/>
    </row>
    <row r="128" spans="8:23">
      <c r="H128" s="35"/>
      <c r="N128" s="35"/>
      <c r="W128" s="35"/>
    </row>
    <row r="129" spans="8:23">
      <c r="H129" s="35"/>
      <c r="N129" s="35"/>
      <c r="W129" s="35"/>
    </row>
    <row r="130" spans="8:23">
      <c r="H130" s="35"/>
      <c r="N130" s="35"/>
      <c r="W130" s="35"/>
    </row>
    <row r="131" spans="8:23">
      <c r="H131" s="35"/>
      <c r="N131" s="35"/>
      <c r="W131" s="35"/>
    </row>
    <row r="132" spans="8:23">
      <c r="H132" s="35"/>
      <c r="N132" s="35"/>
      <c r="W132" s="35"/>
    </row>
    <row r="133" spans="8:23">
      <c r="H133" s="35"/>
      <c r="N133" s="35"/>
      <c r="W133" s="35"/>
    </row>
    <row r="134" spans="8:23">
      <c r="H134" s="35"/>
      <c r="N134" s="35"/>
      <c r="W134" s="35"/>
    </row>
    <row r="135" spans="8:23">
      <c r="H135" s="35"/>
      <c r="W135" s="35"/>
    </row>
    <row r="136" spans="8:23">
      <c r="H136" s="35"/>
      <c r="W136" s="35"/>
    </row>
    <row r="137" spans="8:23">
      <c r="H137" s="35"/>
      <c r="W137" s="35"/>
    </row>
    <row r="138" spans="8:23">
      <c r="H138" s="35"/>
      <c r="W138" s="35"/>
    </row>
    <row r="139" spans="8:23">
      <c r="H139" s="35"/>
      <c r="W139" s="35"/>
    </row>
    <row r="140" spans="8:23">
      <c r="H140" s="35"/>
      <c r="W140" s="35"/>
    </row>
    <row r="141" spans="8:23">
      <c r="H141" s="35"/>
      <c r="W141" s="35"/>
    </row>
    <row r="142" spans="8:23">
      <c r="H142" s="35"/>
      <c r="W142" s="35"/>
    </row>
    <row r="143" spans="8:23">
      <c r="H143" s="35"/>
      <c r="W143" s="35"/>
    </row>
    <row r="144" spans="8:23">
      <c r="H144" s="35"/>
    </row>
    <row r="145" spans="8:8">
      <c r="H145" s="35"/>
    </row>
    <row r="146" spans="8:8">
      <c r="H146" s="35"/>
    </row>
    <row r="147" spans="8:8">
      <c r="H147" s="35"/>
    </row>
    <row r="148" spans="8:8">
      <c r="H148" s="35"/>
    </row>
    <row r="149" spans="8:8">
      <c r="H149" s="35"/>
    </row>
    <row r="150" spans="8:8">
      <c r="H150" s="35"/>
    </row>
    <row r="151" spans="8:8">
      <c r="H151" s="35"/>
    </row>
    <row r="152" spans="8:8">
      <c r="H152" s="35"/>
    </row>
    <row r="153" spans="8:8">
      <c r="H153" s="35"/>
    </row>
    <row r="154" spans="8:8">
      <c r="H154" s="35"/>
    </row>
    <row r="155" spans="8:8">
      <c r="H155" s="35"/>
    </row>
    <row r="156" spans="8:8">
      <c r="H156" s="35"/>
    </row>
    <row r="157" spans="8:8">
      <c r="H157" s="35"/>
    </row>
    <row r="158" spans="8:8">
      <c r="H158" s="35"/>
    </row>
    <row r="159" spans="8:8">
      <c r="H159" s="35"/>
    </row>
    <row r="160" spans="8:8">
      <c r="H160" s="35"/>
    </row>
    <row r="161" spans="8:8">
      <c r="H161" s="35"/>
    </row>
    <row r="162" spans="8:8">
      <c r="H162" s="35"/>
    </row>
    <row r="163" spans="8:8">
      <c r="H163" s="35"/>
    </row>
    <row r="164" spans="8:8">
      <c r="H164" s="35"/>
    </row>
    <row r="165" spans="8:8">
      <c r="H165" s="35"/>
    </row>
    <row r="166" spans="8:8">
      <c r="H166" s="35"/>
    </row>
    <row r="167" spans="8:8">
      <c r="H167" s="35"/>
    </row>
    <row r="168" spans="8:8">
      <c r="H168" s="35"/>
    </row>
    <row r="169" spans="8:8">
      <c r="H169" s="35"/>
    </row>
    <row r="170" spans="8:8">
      <c r="H170" s="35"/>
    </row>
    <row r="171" spans="8:8">
      <c r="H171" s="35"/>
    </row>
    <row r="172" spans="8:8">
      <c r="H172" s="35"/>
    </row>
    <row r="173" spans="8:8">
      <c r="H173" s="35"/>
    </row>
    <row r="174" spans="8:8">
      <c r="H174" s="35"/>
    </row>
    <row r="175" spans="8:8">
      <c r="H175" s="35"/>
    </row>
    <row r="176" spans="8:8">
      <c r="H176" s="35"/>
    </row>
    <row r="177" spans="8:8">
      <c r="H177" s="35"/>
    </row>
    <row r="178" spans="8:8">
      <c r="H178" s="35"/>
    </row>
    <row r="179" spans="8:8">
      <c r="H179" s="35"/>
    </row>
    <row r="180" spans="8:8">
      <c r="H180" s="35"/>
    </row>
    <row r="181" spans="8:8">
      <c r="H181" s="35"/>
    </row>
    <row r="182" spans="8:8">
      <c r="H182" s="35"/>
    </row>
    <row r="183" spans="8:8">
      <c r="H183" s="35"/>
    </row>
    <row r="184" spans="8:8">
      <c r="H184" s="35"/>
    </row>
    <row r="185" spans="8:8">
      <c r="H185" s="35"/>
    </row>
    <row r="186" spans="8:8">
      <c r="H186" s="35"/>
    </row>
    <row r="187" spans="8:8">
      <c r="H187" s="35"/>
    </row>
    <row r="188" spans="8:8">
      <c r="H188" s="35"/>
    </row>
    <row r="189" spans="8:8">
      <c r="H189" s="35"/>
    </row>
    <row r="190" spans="8:8">
      <c r="H190" s="35"/>
    </row>
    <row r="191" spans="8:8">
      <c r="H191" s="35"/>
    </row>
    <row r="192" spans="8:8">
      <c r="H192" s="35"/>
    </row>
    <row r="193" spans="8:8">
      <c r="H193" s="35"/>
    </row>
    <row r="194" spans="8:8">
      <c r="H194" s="35"/>
    </row>
  </sheetData>
  <mergeCells count="81">
    <mergeCell ref="B41:B50"/>
    <mergeCell ref="C41:C50"/>
    <mergeCell ref="B53:B62"/>
    <mergeCell ref="C53:C62"/>
    <mergeCell ref="B65:B73"/>
    <mergeCell ref="B51:B52"/>
    <mergeCell ref="C51:C52"/>
    <mergeCell ref="B16:B26"/>
    <mergeCell ref="C16:C26"/>
    <mergeCell ref="B29:B38"/>
    <mergeCell ref="C29:C38"/>
    <mergeCell ref="B3:B13"/>
    <mergeCell ref="B27:B28"/>
    <mergeCell ref="C27:C28"/>
    <mergeCell ref="A65:A73"/>
    <mergeCell ref="I1:M1"/>
    <mergeCell ref="O1:V1"/>
    <mergeCell ref="A14:A15"/>
    <mergeCell ref="B14:B15"/>
    <mergeCell ref="C14:C15"/>
    <mergeCell ref="D14:D15"/>
    <mergeCell ref="E14:E15"/>
    <mergeCell ref="A3:A13"/>
    <mergeCell ref="A16:A26"/>
    <mergeCell ref="A29:A38"/>
    <mergeCell ref="A41:A50"/>
    <mergeCell ref="A53:A62"/>
    <mergeCell ref="A27:A28"/>
    <mergeCell ref="A51:A52"/>
    <mergeCell ref="C65:C73"/>
    <mergeCell ref="X1:AB1"/>
    <mergeCell ref="I14:M14"/>
    <mergeCell ref="O14:V14"/>
    <mergeCell ref="X14:AB14"/>
    <mergeCell ref="G1:G2"/>
    <mergeCell ref="G14:G15"/>
    <mergeCell ref="F14:F15"/>
    <mergeCell ref="A1:A2"/>
    <mergeCell ref="B1:B2"/>
    <mergeCell ref="C1:C2"/>
    <mergeCell ref="D1:D2"/>
    <mergeCell ref="E1:E2"/>
    <mergeCell ref="F1:F2"/>
    <mergeCell ref="C3:C13"/>
    <mergeCell ref="D27:D28"/>
    <mergeCell ref="E27:E28"/>
    <mergeCell ref="F27:F28"/>
    <mergeCell ref="F39:F40"/>
    <mergeCell ref="G39:G40"/>
    <mergeCell ref="I39:M39"/>
    <mergeCell ref="O39:V39"/>
    <mergeCell ref="X39:AB39"/>
    <mergeCell ref="A39:A40"/>
    <mergeCell ref="B39:B40"/>
    <mergeCell ref="C39:C40"/>
    <mergeCell ref="D39:D40"/>
    <mergeCell ref="E39:E40"/>
    <mergeCell ref="D51:D52"/>
    <mergeCell ref="E51:E52"/>
    <mergeCell ref="F51:F52"/>
    <mergeCell ref="A63:A64"/>
    <mergeCell ref="B63:B64"/>
    <mergeCell ref="C63:C64"/>
    <mergeCell ref="D63:D64"/>
    <mergeCell ref="E63:E64"/>
    <mergeCell ref="AC1:AC2"/>
    <mergeCell ref="AC3:AC50"/>
    <mergeCell ref="F63:F64"/>
    <mergeCell ref="G63:G64"/>
    <mergeCell ref="I63:M63"/>
    <mergeCell ref="O63:O64"/>
    <mergeCell ref="P63:P64"/>
    <mergeCell ref="G51:G52"/>
    <mergeCell ref="I51:M51"/>
    <mergeCell ref="X51:AB51"/>
    <mergeCell ref="O51:O52"/>
    <mergeCell ref="P51:P52"/>
    <mergeCell ref="G27:G28"/>
    <mergeCell ref="I27:M27"/>
    <mergeCell ref="O27:V27"/>
    <mergeCell ref="X27:AB27"/>
  </mergeCells>
  <pageMargins left="0.7" right="0.7" top="0.75" bottom="0.75" header="0.3" footer="0.3"/>
  <pageSetup paperSize="9" orientation="portrait" verticalDpi="597" r:id="rId1"/>
  <ignoredErrors>
    <ignoredError sqref="J9:M9 P9:V9 G55 I55:M5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8:O9"/>
  <sheetViews>
    <sheetView workbookViewId="0">
      <selection activeCell="O9" sqref="O9"/>
    </sheetView>
  </sheetViews>
  <sheetFormatPr defaultRowHeight="14.4"/>
  <sheetData>
    <row r="8" spans="6:15" ht="15" customHeight="1" thickBot="1">
      <c r="F8" s="31" t="s">
        <v>77</v>
      </c>
      <c r="G8" s="31"/>
      <c r="H8" s="31"/>
      <c r="I8" s="31"/>
      <c r="J8" s="31"/>
    </row>
    <row r="9" spans="6:15" ht="113.4">
      <c r="O9" s="69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71E90-F5C4-4D03-A5B3-F91B05DAB12E}">
  <ds:schemaRefs>
    <ds:schemaRef ds:uri="http://purl.org/dc/terms/"/>
    <ds:schemaRef ds:uri="http://schemas.microsoft.com/office/2006/documentManagement/types"/>
    <ds:schemaRef ds:uri="d6a12305-00c7-47eb-8956-ac84cee4acc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6c2023a-7814-4e3d-a861-942c3ee94b9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Contatos (2)</vt:lpstr>
      <vt:lpstr>IaaS_PaaS</vt:lpstr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Joana de Sousa Varajão</cp:lastModifiedBy>
  <dcterms:created xsi:type="dcterms:W3CDTF">2017-10-10T12:10:56Z</dcterms:created>
  <dcterms:modified xsi:type="dcterms:W3CDTF">2019-08-12T11:08:44Z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