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0115" windowHeight="7680"/>
  </bookViews>
  <sheets>
    <sheet name="Dados" sheetId="1" r:id="rId1"/>
    <sheet name="Listas" sheetId="3" r:id="rId2"/>
  </sheets>
  <definedNames>
    <definedName name="Lista_aplicações">#REF!</definedName>
  </definedNames>
  <calcPr calcId="145621"/>
</workbook>
</file>

<file path=xl/calcChain.xml><?xml version="1.0" encoding="utf-8"?>
<calcChain xmlns="http://schemas.openxmlformats.org/spreadsheetml/2006/main">
  <c r="U5" i="1" l="1"/>
  <c r="Q5" i="1"/>
  <c r="O3" i="1"/>
  <c r="M3" i="1"/>
  <c r="U3" i="1" s="1"/>
  <c r="K3" i="1"/>
  <c r="T3" i="1"/>
</calcChain>
</file>

<file path=xl/sharedStrings.xml><?xml version="1.0" encoding="utf-8"?>
<sst xmlns="http://schemas.openxmlformats.org/spreadsheetml/2006/main" count="194" uniqueCount="174">
  <si>
    <t>Nº licenças</t>
  </si>
  <si>
    <t>DESCRIÇÃO DA APLICAÇÃO</t>
  </si>
  <si>
    <t>Unidade de licenciamento</t>
  </si>
  <si>
    <t>Nº LICENÇAS (se aplicável)</t>
  </si>
  <si>
    <t>Valor/hora</t>
  </si>
  <si>
    <t>Sim</t>
  </si>
  <si>
    <t>Não</t>
  </si>
  <si>
    <t>Nº horas</t>
  </si>
  <si>
    <t>VALOR TOTAL DO CONTRATO</t>
  </si>
  <si>
    <t>Valor manutenção licenças (correções e upgrades)</t>
  </si>
  <si>
    <t>Manutenção licenças (correções e upgrades)?</t>
  </si>
  <si>
    <t>Helpdesk/ manutenção remota, horário laboral?</t>
  </si>
  <si>
    <t>Valor helpdesk/ manutenção remota</t>
  </si>
  <si>
    <t>Valor 24x7</t>
  </si>
  <si>
    <t>PERÍODO DO ÚLTIMO CONTRATO</t>
  </si>
  <si>
    <t>24x7 ?</t>
  </si>
  <si>
    <t>Serviços extra (especificar) ?</t>
  </si>
  <si>
    <t>Entidade</t>
  </si>
  <si>
    <t>ALTERAÇÕES A REFLETIR NO PRÓXIMO CONTRATO</t>
  </si>
  <si>
    <t>Nº meses</t>
  </si>
  <si>
    <t>Alterações aos serviços base</t>
  </si>
  <si>
    <t>Nº Horas</t>
  </si>
  <si>
    <t>Serviços extra</t>
  </si>
  <si>
    <t>Início (dd/mm/aa)</t>
  </si>
  <si>
    <t>Fim (dd/mm/aa)</t>
  </si>
  <si>
    <t>Desenvolvimentos necessários</t>
  </si>
  <si>
    <t>Urgência</t>
  </si>
  <si>
    <t>CATEGORIA</t>
  </si>
  <si>
    <t>BOOL</t>
  </si>
  <si>
    <t>INSTITUIÇÕES</t>
  </si>
  <si>
    <t>Ciclo do Medicamento e do Dispositivo Médico</t>
  </si>
  <si>
    <t>Imagiologia e Arquivo de Imagem Médica</t>
  </si>
  <si>
    <t>Anestesia e UCI</t>
  </si>
  <si>
    <t>Controlo Infeção</t>
  </si>
  <si>
    <t>Gestão Equipas e Assiduidade</t>
  </si>
  <si>
    <t>Cuidados de Saúde Primários</t>
  </si>
  <si>
    <t>Contabilidade</t>
  </si>
  <si>
    <t>ARSALG</t>
  </si>
  <si>
    <t>ARS Algarve, IP</t>
  </si>
  <si>
    <t>ARSALT</t>
  </si>
  <si>
    <t>ARS Alentejo, IP</t>
  </si>
  <si>
    <t>ARSC</t>
  </si>
  <si>
    <t>ARS Centro, IP</t>
  </si>
  <si>
    <t>ARSLVT</t>
  </si>
  <si>
    <t>ARS LVT, IP</t>
  </si>
  <si>
    <t>ARSN</t>
  </si>
  <si>
    <t>ARS Norte, IP</t>
  </si>
  <si>
    <t>CHAA</t>
  </si>
  <si>
    <t>Centro Hospitalar do Alto Ave, E.P.E.</t>
  </si>
  <si>
    <t>CHBA</t>
  </si>
  <si>
    <t>Centro Hospitalar Barlavento Algarvio, E.P.E.</t>
  </si>
  <si>
    <t>CHBM</t>
  </si>
  <si>
    <t>Centro Hospitalar Barreiro/Montijo, EPE</t>
  </si>
  <si>
    <t>CHBV</t>
  </si>
  <si>
    <t>Centro Hospitalar do Baixo Vouga, E.P.E.</t>
  </si>
  <si>
    <t>CHCB</t>
  </si>
  <si>
    <t>Centro Hospitalar Cova da Beira, E.P.E.</t>
  </si>
  <si>
    <t>CHDV</t>
  </si>
  <si>
    <t>Centro Hospitalar Entre Douro e Vouga, EPE</t>
  </si>
  <si>
    <t>CHLC</t>
  </si>
  <si>
    <t>Centro Hospitalar de Lisboa Central, E.P.E.</t>
  </si>
  <si>
    <t>CHLN</t>
  </si>
  <si>
    <t>Centro Hospitalar de Lisboa Norte, E.P.E.</t>
  </si>
  <si>
    <t>CHLO</t>
  </si>
  <si>
    <t>Centro Hospitalar Lisboa Ocidental, E.P.E.</t>
  </si>
  <si>
    <t>CHLP</t>
  </si>
  <si>
    <t>Centro Hospitalar Leiria-Pombal, E.P.E.</t>
  </si>
  <si>
    <t>CHMA</t>
  </si>
  <si>
    <t>Centro Hospitalar do Médio Ave, E.P.E.</t>
  </si>
  <si>
    <t>CHMT</t>
  </si>
  <si>
    <t>Centro Hospitalar do Médio Tejo, E.P.E.</t>
  </si>
  <si>
    <t>CHO</t>
  </si>
  <si>
    <t>Centro Hospitalar do Oeste, E.P.E.</t>
  </si>
  <si>
    <t>CHP</t>
  </si>
  <si>
    <t xml:space="preserve">Centro Hospitalar do Porto, E.P.E. </t>
  </si>
  <si>
    <t>CHPIL</t>
  </si>
  <si>
    <t xml:space="preserve">Centro Hospitalar Psiquiátrico de Lisboa </t>
  </si>
  <si>
    <t>CHPVVC</t>
  </si>
  <si>
    <t>Centro Hospitalar Póvoa do Varzim/Vila do Conde, E.P.E.</t>
  </si>
  <si>
    <t>CHSET</t>
  </si>
  <si>
    <t>Centro Hospitalar Setubal, E.P.E</t>
  </si>
  <si>
    <t>CHSJ</t>
  </si>
  <si>
    <t>Centro Hospitalar de São João E.P.E.</t>
  </si>
  <si>
    <t>CHTMAD</t>
  </si>
  <si>
    <t>Centro Hospitalar de Trás-os-Montes e Alto Douro, E.P.E.</t>
  </si>
  <si>
    <t>CHTS</t>
  </si>
  <si>
    <t>Centro Hospitalar Tâmega e Sousa, E.P.E.</t>
  </si>
  <si>
    <t>CHTV</t>
  </si>
  <si>
    <t>Centro Hospitalar Tondela - Viseu, E.P.E.</t>
  </si>
  <si>
    <t>CHUC</t>
  </si>
  <si>
    <t>Centro Hospitalar e Universitário de Coimbra, E.P.E.</t>
  </si>
  <si>
    <t>CHVNG</t>
  </si>
  <si>
    <t>Centro Hospitalar de Vila Nova de Gaia/Espinho, E.P.E.</t>
  </si>
  <si>
    <t>CMRRP</t>
  </si>
  <si>
    <t>Centro de Medicina Reabilitação Rovisco Pais</t>
  </si>
  <si>
    <t>HAJC</t>
  </si>
  <si>
    <t>Hospital Arcebispo João Crisóstomo - Cantanhede</t>
  </si>
  <si>
    <t>HDFF</t>
  </si>
  <si>
    <t>Hospital Distrital da Figueira da Foz, E.P.E.</t>
  </si>
  <si>
    <t>HDS</t>
  </si>
  <si>
    <t>Hospital Distrital de Santarém, E.P.E.</t>
  </si>
  <si>
    <t>HESE</t>
  </si>
  <si>
    <t>Hospital do Espírito Santo - Évora, E.P.E.</t>
  </si>
  <si>
    <t>HFF</t>
  </si>
  <si>
    <t>Hospital Professor Doutor Fernando da Fonseca, E.P.E.</t>
  </si>
  <si>
    <t>HFZ</t>
  </si>
  <si>
    <t>Hospital Dr. Francisco Zagalo - Ovar</t>
  </si>
  <si>
    <t>HGO</t>
  </si>
  <si>
    <t>Hospital Garcia da Orta, E.P.E. - Almada</t>
  </si>
  <si>
    <t>HJLC</t>
  </si>
  <si>
    <t>Hospital José Luciano de Castro - Anadia</t>
  </si>
  <si>
    <t>HML</t>
  </si>
  <si>
    <t xml:space="preserve">Hospital Magalhães Lemos </t>
  </si>
  <si>
    <t>HSMM</t>
  </si>
  <si>
    <t>Hospital Santa Maria Maior, E.P.E. - Barcelos</t>
  </si>
  <si>
    <t>IPOCFG</t>
  </si>
  <si>
    <t>Instituto Português Oncologia  F. Gentil - Centro, E.P.E.</t>
  </si>
  <si>
    <t>IPOLFG</t>
  </si>
  <si>
    <t>Instituto Português Oncologia  F. Gentil - Lisboa, E.P.E.</t>
  </si>
  <si>
    <t>IPOPFG</t>
  </si>
  <si>
    <t>Instituto Português Oncologia  F. Gentil - Porto, E.P.E.</t>
  </si>
  <si>
    <t>ULSAM</t>
  </si>
  <si>
    <t>Unidade Local de Saúde do Alto Minho, E.P.E.</t>
  </si>
  <si>
    <t>ULSBA</t>
  </si>
  <si>
    <t>Unidade Local de Saúde do Baixo Alentejo, E.P.E.</t>
  </si>
  <si>
    <t>ULSCB</t>
  </si>
  <si>
    <t>Unidade Local de Saúde de Castelo Branco, EPE</t>
  </si>
  <si>
    <t>ULSG</t>
  </si>
  <si>
    <t>Unidade Local de Saúde da Guarda, E.P.E.</t>
  </si>
  <si>
    <t>ULSLA</t>
  </si>
  <si>
    <t>Unidade Local de Saúde do Litoral Alentejano, E.P.E.</t>
  </si>
  <si>
    <t>ULSM</t>
  </si>
  <si>
    <t>Unidade Local de Saúde de Matosinhos, E.P.E.</t>
  </si>
  <si>
    <t>ULSNA</t>
  </si>
  <si>
    <t>Unidade Local de Saúde do Norte Alentejo E. P. E.</t>
  </si>
  <si>
    <t>ULSNE</t>
  </si>
  <si>
    <t>Unidade Local de Saúde do Nordeste, E.P.E.</t>
  </si>
  <si>
    <t>INEM</t>
  </si>
  <si>
    <t>Instituto Nacional de Emergência Médica - INEM, I.P.</t>
  </si>
  <si>
    <t>IOGP</t>
  </si>
  <si>
    <t>IPST</t>
  </si>
  <si>
    <t>SICAD</t>
  </si>
  <si>
    <t>Serviço de Intervenção nos Comportamentos Aditivos e nas Dependências</t>
  </si>
  <si>
    <t>Valor serviços extra</t>
  </si>
  <si>
    <t>Outras sugestões</t>
  </si>
  <si>
    <t>VALOR MÁXIMO PARA O FUTURO CONTRATO</t>
  </si>
  <si>
    <t>Nome da aplicação</t>
  </si>
  <si>
    <t>Empresa fornecedora</t>
  </si>
  <si>
    <t>Laboratórios Patologia Clínica</t>
  </si>
  <si>
    <t>SPMS</t>
  </si>
  <si>
    <t>Serviços Partilhados do Ministério da Saúde</t>
  </si>
  <si>
    <t>postos de trabalho</t>
  </si>
  <si>
    <t>SERVIÇOS E VALORES (S/ IVA) DO ÚLTIMO CONTRATO ASSISTÊNCIA TÉCNICA</t>
  </si>
  <si>
    <t>Visitas quinzenais</t>
  </si>
  <si>
    <t>2 deslocações anuais</t>
  </si>
  <si>
    <t>Fornecedor A</t>
  </si>
  <si>
    <t>Fornecedor B</t>
  </si>
  <si>
    <t>englobado no valor atrás</t>
  </si>
  <si>
    <t>exemplo 1</t>
  </si>
  <si>
    <t>exemplo 2</t>
  </si>
  <si>
    <t>exemplo 3</t>
  </si>
  <si>
    <t>camas</t>
  </si>
  <si>
    <t>incorporação nova unidade</t>
  </si>
  <si>
    <t>manutenção preventiva SGBD</t>
  </si>
  <si>
    <t>Nº de utilizadores efetivos</t>
  </si>
  <si>
    <t>pretendemos apenas 1 visita mensal</t>
  </si>
  <si>
    <t>INSA</t>
  </si>
  <si>
    <t>Instituto Nacional de Saúde Dr. Ricardo Jorge, IP</t>
  </si>
  <si>
    <t>Instituto Português do Sangue e Transplantação, IP</t>
  </si>
  <si>
    <t>Instituto Oftalmológico Gama Pinto, IP</t>
  </si>
  <si>
    <t>CHA</t>
  </si>
  <si>
    <t>Centro Hospitalar do Algarve, EPE</t>
  </si>
  <si>
    <t>Bolsa de horas apoio/ evolução?</t>
  </si>
  <si>
    <t>Categoria da aplicação
(constante no Despacho)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</si>
</sst>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164" formatCode="dd/mm/yyyy;@"/>
    <numFmt numFmtId="165" formatCode="#,##0.00_ ;\-#,##0.00\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2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1" fontId="3" fillId="0" borderId="1" xfId="0" applyNumberFormat="1" applyFont="1" applyBorder="1" applyAlignment="1">
      <alignment vertical="center" wrapText="1"/>
    </xf>
    <xf numFmtId="44" fontId="3" fillId="0" borderId="1" xfId="1" applyFont="1" applyBorder="1" applyAlignment="1">
      <alignment vertical="center" wrapText="1"/>
    </xf>
    <xf numFmtId="164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Fill="1" applyBorder="1"/>
    <xf numFmtId="0" fontId="3" fillId="3" borderId="1" xfId="0" applyFont="1" applyFill="1" applyBorder="1"/>
    <xf numFmtId="0" fontId="4" fillId="3" borderId="1" xfId="0" applyFont="1" applyFill="1" applyBorder="1"/>
    <xf numFmtId="0" fontId="4" fillId="0" borderId="1" xfId="0" applyFont="1" applyFill="1" applyBorder="1"/>
    <xf numFmtId="0" fontId="3" fillId="0" borderId="4" xfId="0" applyFont="1" applyFill="1" applyBorder="1" applyAlignment="1">
      <alignment horizontal="left"/>
    </xf>
    <xf numFmtId="0" fontId="3" fillId="0" borderId="2" xfId="0" applyFont="1" applyFill="1" applyBorder="1"/>
    <xf numFmtId="0" fontId="3" fillId="0" borderId="3" xfId="0" applyFont="1" applyBorder="1" applyAlignment="1">
      <alignment wrapText="1"/>
    </xf>
    <xf numFmtId="0" fontId="3" fillId="0" borderId="1" xfId="0" applyFont="1" applyBorder="1"/>
    <xf numFmtId="0" fontId="3" fillId="0" borderId="0" xfId="0" applyFont="1"/>
    <xf numFmtId="2" fontId="3" fillId="0" borderId="1" xfId="0" applyNumberFormat="1" applyFont="1" applyBorder="1" applyAlignment="1">
      <alignment vertical="center" wrapText="1"/>
    </xf>
    <xf numFmtId="165" fontId="3" fillId="0" borderId="1" xfId="1" applyNumberFormat="1" applyFont="1" applyBorder="1" applyAlignment="1">
      <alignment vertical="center" wrapText="1"/>
    </xf>
    <xf numFmtId="49" fontId="3" fillId="0" borderId="1" xfId="1" applyNumberFormat="1" applyFont="1" applyBorder="1" applyAlignment="1">
      <alignment vertical="center" wrapText="1"/>
    </xf>
    <xf numFmtId="165" fontId="3" fillId="0" borderId="8" xfId="1" applyNumberFormat="1" applyFont="1" applyBorder="1" applyAlignment="1">
      <alignment vertical="center" wrapText="1"/>
    </xf>
    <xf numFmtId="44" fontId="2" fillId="0" borderId="9" xfId="1" applyFont="1" applyBorder="1" applyAlignment="1">
      <alignment vertical="center" wrapText="1"/>
    </xf>
    <xf numFmtId="165" fontId="3" fillId="0" borderId="10" xfId="1" applyNumberFormat="1" applyFont="1" applyBorder="1" applyAlignment="1">
      <alignment vertical="center" wrapText="1"/>
    </xf>
    <xf numFmtId="165" fontId="3" fillId="0" borderId="11" xfId="1" applyNumberFormat="1" applyFont="1" applyBorder="1" applyAlignment="1">
      <alignment vertical="center" wrapText="1"/>
    </xf>
    <xf numFmtId="49" fontId="3" fillId="0" borderId="11" xfId="1" applyNumberFormat="1" applyFont="1" applyBorder="1" applyAlignment="1">
      <alignment vertical="center" wrapText="1"/>
    </xf>
    <xf numFmtId="49" fontId="3" fillId="0" borderId="11" xfId="0" applyNumberFormat="1" applyFont="1" applyBorder="1" applyAlignment="1">
      <alignment vertical="center" wrapText="1"/>
    </xf>
    <xf numFmtId="44" fontId="2" fillId="0" borderId="12" xfId="1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4" fontId="3" fillId="0" borderId="11" xfId="1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2" fontId="3" fillId="0" borderId="11" xfId="0" applyNumberFormat="1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49" fontId="3" fillId="0" borderId="8" xfId="0" applyNumberFormat="1" applyFont="1" applyBorder="1" applyAlignment="1">
      <alignment vertical="center" wrapText="1"/>
    </xf>
    <xf numFmtId="164" fontId="3" fillId="0" borderId="9" xfId="0" applyNumberFormat="1" applyFont="1" applyBorder="1" applyAlignment="1">
      <alignment vertical="center" wrapText="1"/>
    </xf>
    <xf numFmtId="1" fontId="3" fillId="0" borderId="11" xfId="0" applyNumberFormat="1" applyFont="1" applyBorder="1" applyAlignment="1">
      <alignment vertical="center" wrapText="1"/>
    </xf>
    <xf numFmtId="164" fontId="3" fillId="0" borderId="11" xfId="0" applyNumberFormat="1" applyFont="1" applyBorder="1" applyAlignment="1">
      <alignment vertical="center" wrapText="1"/>
    </xf>
    <xf numFmtId="164" fontId="3" fillId="0" borderId="12" xfId="0" applyNumberFormat="1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7" fillId="4" borderId="9" xfId="0" applyFont="1" applyFill="1" applyBorder="1" applyAlignment="1">
      <alignment vertical="center" wrapText="1"/>
    </xf>
    <xf numFmtId="0" fontId="7" fillId="4" borderId="8" xfId="0" applyFont="1" applyFill="1" applyBorder="1" applyAlignment="1">
      <alignment vertical="center" wrapText="1"/>
    </xf>
    <xf numFmtId="0" fontId="7" fillId="4" borderId="1" xfId="0" applyFont="1" applyFill="1" applyBorder="1" applyAlignment="1">
      <alignment vertical="center" wrapText="1"/>
    </xf>
    <xf numFmtId="49" fontId="5" fillId="2" borderId="8" xfId="0" applyNumberFormat="1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49" fontId="5" fillId="2" borderId="1" xfId="0" applyNumberFormat="1" applyFont="1" applyFill="1" applyBorder="1" applyAlignment="1">
      <alignment vertical="center" wrapText="1"/>
    </xf>
    <xf numFmtId="1" fontId="5" fillId="2" borderId="1" xfId="0" applyNumberFormat="1" applyFont="1" applyFill="1" applyBorder="1" applyAlignment="1">
      <alignment vertical="center" wrapText="1"/>
    </xf>
    <xf numFmtId="164" fontId="5" fillId="2" borderId="1" xfId="0" applyNumberFormat="1" applyFont="1" applyFill="1" applyBorder="1" applyAlignment="1">
      <alignment vertical="center" wrapText="1"/>
    </xf>
    <xf numFmtId="164" fontId="5" fillId="2" borderId="9" xfId="0" applyNumberFormat="1" applyFont="1" applyFill="1" applyBorder="1" applyAlignment="1">
      <alignment vertical="center" wrapText="1"/>
    </xf>
    <xf numFmtId="0" fontId="5" fillId="2" borderId="8" xfId="0" applyFont="1" applyFill="1" applyBorder="1" applyAlignment="1">
      <alignment vertical="center" wrapText="1"/>
    </xf>
    <xf numFmtId="44" fontId="5" fillId="2" borderId="1" xfId="1" applyFont="1" applyFill="1" applyBorder="1" applyAlignment="1">
      <alignment vertical="center" wrapText="1"/>
    </xf>
    <xf numFmtId="2" fontId="5" fillId="2" borderId="1" xfId="0" applyNumberFormat="1" applyFont="1" applyFill="1" applyBorder="1" applyAlignment="1">
      <alignment vertical="center" wrapText="1"/>
    </xf>
    <xf numFmtId="44" fontId="6" fillId="2" borderId="9" xfId="1" applyFont="1" applyFill="1" applyBorder="1" applyAlignment="1">
      <alignment vertical="center" wrapText="1"/>
    </xf>
    <xf numFmtId="165" fontId="5" fillId="2" borderId="8" xfId="1" applyNumberFormat="1" applyFont="1" applyFill="1" applyBorder="1" applyAlignment="1">
      <alignment vertical="center" wrapText="1"/>
    </xf>
    <xf numFmtId="165" fontId="5" fillId="2" borderId="1" xfId="1" applyNumberFormat="1" applyFont="1" applyFill="1" applyBorder="1" applyAlignment="1">
      <alignment vertical="center" wrapText="1"/>
    </xf>
    <xf numFmtId="49" fontId="5" fillId="2" borderId="1" xfId="1" applyNumberFormat="1" applyFont="1" applyFill="1" applyBorder="1" applyAlignment="1">
      <alignment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9"/>
  <sheetViews>
    <sheetView tabSelected="1" workbookViewId="0"/>
  </sheetViews>
  <sheetFormatPr defaultRowHeight="12.75" x14ac:dyDescent="0.25"/>
  <cols>
    <col min="1" max="1" width="9.140625" style="3"/>
    <col min="2" max="2" width="18.140625" style="3" customWidth="1"/>
    <col min="3" max="4" width="24.7109375" style="3" customWidth="1"/>
    <col min="5" max="5" width="12.140625" style="3" bestFit="1" customWidth="1"/>
    <col min="6" max="7" width="10" style="3" customWidth="1"/>
    <col min="8" max="10" width="10.85546875" style="3" customWidth="1"/>
    <col min="11" max="11" width="12.140625" style="3" bestFit="1" customWidth="1"/>
    <col min="12" max="12" width="10.7109375" style="3" customWidth="1"/>
    <col min="13" max="13" width="12.140625" style="3" bestFit="1" customWidth="1"/>
    <col min="14" max="14" width="9.140625" style="3"/>
    <col min="15" max="15" width="12.140625" style="3" bestFit="1" customWidth="1"/>
    <col min="16" max="17" width="9.140625" style="3"/>
    <col min="18" max="18" width="9.85546875" style="3" customWidth="1"/>
    <col min="19" max="19" width="15.5703125" style="3" customWidth="1"/>
    <col min="20" max="20" width="10.85546875" style="3" customWidth="1"/>
    <col min="21" max="21" width="12.85546875" style="3" customWidth="1"/>
    <col min="22" max="22" width="9.7109375" style="3" customWidth="1"/>
    <col min="23" max="23" width="9.140625" style="3"/>
    <col min="24" max="24" width="23.140625" style="3" customWidth="1"/>
    <col min="25" max="25" width="9.140625" style="3"/>
    <col min="26" max="26" width="23.140625" style="3" customWidth="1"/>
    <col min="27" max="27" width="24.140625" style="3" customWidth="1"/>
    <col min="28" max="28" width="23.5703125" style="3" customWidth="1"/>
    <col min="29" max="29" width="12.5703125" style="3" customWidth="1"/>
    <col min="30" max="16384" width="9.140625" style="3"/>
  </cols>
  <sheetData>
    <row r="1" spans="1:29" s="1" customFormat="1" ht="29.25" customHeight="1" x14ac:dyDescent="0.25">
      <c r="A1" s="33"/>
      <c r="B1" s="56" t="s">
        <v>1</v>
      </c>
      <c r="C1" s="56"/>
      <c r="D1" s="56"/>
      <c r="E1" s="57" t="s">
        <v>3</v>
      </c>
      <c r="F1" s="60"/>
      <c r="G1" s="61"/>
      <c r="H1" s="57" t="s">
        <v>14</v>
      </c>
      <c r="I1" s="58"/>
      <c r="J1" s="59" t="s">
        <v>152</v>
      </c>
      <c r="K1" s="60"/>
      <c r="L1" s="60"/>
      <c r="M1" s="60"/>
      <c r="N1" s="60"/>
      <c r="O1" s="60"/>
      <c r="P1" s="60"/>
      <c r="Q1" s="60"/>
      <c r="R1" s="60"/>
      <c r="S1" s="60"/>
      <c r="T1" s="60"/>
      <c r="U1" s="58"/>
      <c r="V1" s="59" t="s">
        <v>18</v>
      </c>
      <c r="W1" s="60"/>
      <c r="X1" s="60"/>
      <c r="Y1" s="60"/>
      <c r="Z1" s="60"/>
      <c r="AA1" s="60"/>
      <c r="AB1" s="60"/>
      <c r="AC1" s="58"/>
    </row>
    <row r="2" spans="1:29" ht="63.75" x14ac:dyDescent="0.25">
      <c r="A2" s="41" t="s">
        <v>17</v>
      </c>
      <c r="B2" s="42" t="s">
        <v>173</v>
      </c>
      <c r="C2" s="42" t="s">
        <v>146</v>
      </c>
      <c r="D2" s="42" t="s">
        <v>147</v>
      </c>
      <c r="E2" s="42" t="s">
        <v>2</v>
      </c>
      <c r="F2" s="42" t="s">
        <v>0</v>
      </c>
      <c r="G2" s="42" t="s">
        <v>164</v>
      </c>
      <c r="H2" s="42" t="s">
        <v>23</v>
      </c>
      <c r="I2" s="40" t="s">
        <v>24</v>
      </c>
      <c r="J2" s="41" t="s">
        <v>10</v>
      </c>
      <c r="K2" s="42" t="s">
        <v>9</v>
      </c>
      <c r="L2" s="42" t="s">
        <v>11</v>
      </c>
      <c r="M2" s="42" t="s">
        <v>12</v>
      </c>
      <c r="N2" s="42" t="s">
        <v>15</v>
      </c>
      <c r="O2" s="42" t="s">
        <v>13</v>
      </c>
      <c r="P2" s="42" t="s">
        <v>172</v>
      </c>
      <c r="Q2" s="42" t="s">
        <v>7</v>
      </c>
      <c r="R2" s="42" t="s">
        <v>4</v>
      </c>
      <c r="S2" s="42" t="s">
        <v>16</v>
      </c>
      <c r="T2" s="42" t="s">
        <v>143</v>
      </c>
      <c r="U2" s="40" t="s">
        <v>8</v>
      </c>
      <c r="V2" s="41" t="s">
        <v>0</v>
      </c>
      <c r="W2" s="42" t="s">
        <v>19</v>
      </c>
      <c r="X2" s="42" t="s">
        <v>20</v>
      </c>
      <c r="Y2" s="42" t="s">
        <v>21</v>
      </c>
      <c r="Z2" s="42" t="s">
        <v>22</v>
      </c>
      <c r="AA2" s="42" t="s">
        <v>25</v>
      </c>
      <c r="AB2" s="42" t="s">
        <v>144</v>
      </c>
      <c r="AC2" s="40" t="s">
        <v>145</v>
      </c>
    </row>
    <row r="3" spans="1:29" s="39" customFormat="1" ht="24" customHeight="1" x14ac:dyDescent="0.25">
      <c r="A3" s="43" t="s">
        <v>149</v>
      </c>
      <c r="B3" s="44" t="s">
        <v>148</v>
      </c>
      <c r="C3" s="45" t="s">
        <v>158</v>
      </c>
      <c r="D3" s="45" t="s">
        <v>155</v>
      </c>
      <c r="E3" s="45" t="s">
        <v>151</v>
      </c>
      <c r="F3" s="46">
        <v>30</v>
      </c>
      <c r="G3" s="46">
        <v>80</v>
      </c>
      <c r="H3" s="47">
        <v>41275</v>
      </c>
      <c r="I3" s="48">
        <v>41639</v>
      </c>
      <c r="J3" s="49" t="s">
        <v>5</v>
      </c>
      <c r="K3" s="50">
        <f>12*500</f>
        <v>6000</v>
      </c>
      <c r="L3" s="44" t="s">
        <v>5</v>
      </c>
      <c r="M3" s="50">
        <f>12*500</f>
        <v>6000</v>
      </c>
      <c r="N3" s="44" t="s">
        <v>5</v>
      </c>
      <c r="O3" s="50">
        <f>12*200</f>
        <v>2400</v>
      </c>
      <c r="P3" s="44" t="s">
        <v>6</v>
      </c>
      <c r="Q3" s="51"/>
      <c r="R3" s="50"/>
      <c r="S3" s="44" t="s">
        <v>153</v>
      </c>
      <c r="T3" s="50">
        <f>12*300</f>
        <v>3600</v>
      </c>
      <c r="U3" s="52">
        <f>K3+M3+O3+T3</f>
        <v>18000</v>
      </c>
      <c r="V3" s="53"/>
      <c r="W3" s="54"/>
      <c r="X3" s="55"/>
      <c r="Y3" s="54"/>
      <c r="Z3" s="55" t="s">
        <v>165</v>
      </c>
      <c r="AA3" s="55"/>
      <c r="AB3" s="45"/>
      <c r="AC3" s="52">
        <v>16000</v>
      </c>
    </row>
    <row r="4" spans="1:29" s="39" customFormat="1" ht="24" customHeight="1" x14ac:dyDescent="0.25">
      <c r="A4" s="43" t="s">
        <v>149</v>
      </c>
      <c r="B4" s="44" t="s">
        <v>148</v>
      </c>
      <c r="C4" s="45" t="s">
        <v>159</v>
      </c>
      <c r="D4" s="45" t="s">
        <v>156</v>
      </c>
      <c r="E4" s="45"/>
      <c r="F4" s="46"/>
      <c r="G4" s="46">
        <v>60</v>
      </c>
      <c r="H4" s="47">
        <v>41456</v>
      </c>
      <c r="I4" s="48">
        <v>41486</v>
      </c>
      <c r="J4" s="49" t="s">
        <v>5</v>
      </c>
      <c r="K4" s="50"/>
      <c r="L4" s="44" t="s">
        <v>5</v>
      </c>
      <c r="M4" s="50"/>
      <c r="N4" s="44" t="s">
        <v>5</v>
      </c>
      <c r="O4" s="50"/>
      <c r="P4" s="44" t="s">
        <v>6</v>
      </c>
      <c r="Q4" s="51"/>
      <c r="R4" s="50"/>
      <c r="S4" s="44" t="s">
        <v>154</v>
      </c>
      <c r="T4" s="50">
        <v>0</v>
      </c>
      <c r="U4" s="52">
        <v>12000</v>
      </c>
      <c r="V4" s="53"/>
      <c r="W4" s="54">
        <v>12</v>
      </c>
      <c r="X4" s="55"/>
      <c r="Y4" s="54"/>
      <c r="Z4" s="55"/>
      <c r="AA4" s="55"/>
      <c r="AB4" s="45"/>
      <c r="AC4" s="52">
        <v>23500</v>
      </c>
    </row>
    <row r="5" spans="1:29" s="39" customFormat="1" ht="24" customHeight="1" x14ac:dyDescent="0.25">
      <c r="A5" s="43" t="s">
        <v>149</v>
      </c>
      <c r="B5" s="44" t="s">
        <v>30</v>
      </c>
      <c r="C5" s="45" t="s">
        <v>160</v>
      </c>
      <c r="D5" s="45" t="s">
        <v>156</v>
      </c>
      <c r="E5" s="45" t="s">
        <v>161</v>
      </c>
      <c r="F5" s="46">
        <v>400</v>
      </c>
      <c r="G5" s="46">
        <v>1000</v>
      </c>
      <c r="H5" s="47">
        <v>41275</v>
      </c>
      <c r="I5" s="48">
        <v>41639</v>
      </c>
      <c r="J5" s="49" t="s">
        <v>5</v>
      </c>
      <c r="K5" s="50">
        <v>55000</v>
      </c>
      <c r="L5" s="44" t="s">
        <v>5</v>
      </c>
      <c r="M5" s="50" t="s">
        <v>157</v>
      </c>
      <c r="N5" s="44" t="s">
        <v>5</v>
      </c>
      <c r="O5" s="50">
        <v>15000</v>
      </c>
      <c r="P5" s="44" t="s">
        <v>5</v>
      </c>
      <c r="Q5" s="51">
        <f>8*12</f>
        <v>96</v>
      </c>
      <c r="R5" s="50">
        <v>36</v>
      </c>
      <c r="S5" s="44" t="s">
        <v>163</v>
      </c>
      <c r="T5" s="50">
        <v>0</v>
      </c>
      <c r="U5" s="52">
        <f>K5+O5+Q5*R5</f>
        <v>73456</v>
      </c>
      <c r="V5" s="53">
        <v>500</v>
      </c>
      <c r="W5" s="54"/>
      <c r="X5" s="55"/>
      <c r="Y5" s="54">
        <v>96</v>
      </c>
      <c r="Z5" s="55"/>
      <c r="AA5" s="55" t="s">
        <v>162</v>
      </c>
      <c r="AB5" s="45"/>
      <c r="AC5" s="52">
        <v>80000</v>
      </c>
    </row>
    <row r="6" spans="1:29" ht="24" customHeight="1" x14ac:dyDescent="0.25">
      <c r="A6" s="34"/>
      <c r="B6" s="2"/>
      <c r="C6" s="4"/>
      <c r="D6" s="4"/>
      <c r="E6" s="4"/>
      <c r="F6" s="5"/>
      <c r="G6" s="5"/>
      <c r="H6" s="7"/>
      <c r="I6" s="35"/>
      <c r="J6" s="28"/>
      <c r="K6" s="6"/>
      <c r="L6" s="2"/>
      <c r="M6" s="6"/>
      <c r="N6" s="2"/>
      <c r="O6" s="6"/>
      <c r="P6" s="2"/>
      <c r="Q6" s="18"/>
      <c r="R6" s="6"/>
      <c r="S6" s="2"/>
      <c r="T6" s="6"/>
      <c r="U6" s="22"/>
      <c r="V6" s="21"/>
      <c r="W6" s="19"/>
      <c r="X6" s="20"/>
      <c r="Y6" s="19"/>
      <c r="Z6" s="20"/>
      <c r="AA6" s="20"/>
      <c r="AB6" s="4"/>
      <c r="AC6" s="22"/>
    </row>
    <row r="7" spans="1:29" ht="24" customHeight="1" x14ac:dyDescent="0.25">
      <c r="A7" s="34"/>
      <c r="B7" s="2"/>
      <c r="C7" s="4"/>
      <c r="D7" s="4"/>
      <c r="E7" s="4"/>
      <c r="F7" s="5"/>
      <c r="G7" s="5"/>
      <c r="H7" s="7"/>
      <c r="I7" s="35"/>
      <c r="J7" s="28"/>
      <c r="K7" s="6"/>
      <c r="L7" s="2"/>
      <c r="M7" s="6"/>
      <c r="N7" s="2"/>
      <c r="O7" s="6"/>
      <c r="P7" s="2"/>
      <c r="Q7" s="18"/>
      <c r="R7" s="6"/>
      <c r="S7" s="2"/>
      <c r="T7" s="6"/>
      <c r="U7" s="22"/>
      <c r="V7" s="21"/>
      <c r="W7" s="19"/>
      <c r="X7" s="20"/>
      <c r="Y7" s="19"/>
      <c r="Z7" s="20"/>
      <c r="AA7" s="20"/>
      <c r="AB7" s="4"/>
      <c r="AC7" s="22"/>
    </row>
    <row r="8" spans="1:29" ht="24" customHeight="1" x14ac:dyDescent="0.25">
      <c r="A8" s="34"/>
      <c r="B8" s="2"/>
      <c r="C8" s="4"/>
      <c r="D8" s="4"/>
      <c r="E8" s="4"/>
      <c r="F8" s="5"/>
      <c r="G8" s="5"/>
      <c r="H8" s="7"/>
      <c r="I8" s="35"/>
      <c r="J8" s="28"/>
      <c r="K8" s="6"/>
      <c r="L8" s="2"/>
      <c r="M8" s="6"/>
      <c r="N8" s="2"/>
      <c r="O8" s="6"/>
      <c r="P8" s="2"/>
      <c r="Q8" s="18"/>
      <c r="R8" s="6"/>
      <c r="S8" s="2"/>
      <c r="T8" s="6"/>
      <c r="U8" s="22"/>
      <c r="V8" s="21"/>
      <c r="W8" s="19"/>
      <c r="X8" s="20"/>
      <c r="Y8" s="19"/>
      <c r="Z8" s="20"/>
      <c r="AA8" s="20"/>
      <c r="AB8" s="4"/>
      <c r="AC8" s="22"/>
    </row>
    <row r="9" spans="1:29" ht="24" customHeight="1" x14ac:dyDescent="0.25">
      <c r="A9" s="34"/>
      <c r="B9" s="2"/>
      <c r="C9" s="4"/>
      <c r="D9" s="4"/>
      <c r="E9" s="4"/>
      <c r="F9" s="5"/>
      <c r="G9" s="5"/>
      <c r="H9" s="7"/>
      <c r="I9" s="35"/>
      <c r="J9" s="28"/>
      <c r="K9" s="6"/>
      <c r="L9" s="2"/>
      <c r="M9" s="6"/>
      <c r="N9" s="2"/>
      <c r="O9" s="6"/>
      <c r="P9" s="2"/>
      <c r="Q9" s="18"/>
      <c r="R9" s="6"/>
      <c r="S9" s="2"/>
      <c r="T9" s="6"/>
      <c r="U9" s="22"/>
      <c r="V9" s="21"/>
      <c r="W9" s="19"/>
      <c r="X9" s="20"/>
      <c r="Y9" s="19"/>
      <c r="Z9" s="20"/>
      <c r="AA9" s="20"/>
      <c r="AB9" s="4"/>
      <c r="AC9" s="22"/>
    </row>
    <row r="10" spans="1:29" ht="24" customHeight="1" x14ac:dyDescent="0.25">
      <c r="A10" s="34"/>
      <c r="B10" s="2"/>
      <c r="C10" s="4"/>
      <c r="D10" s="4"/>
      <c r="E10" s="4"/>
      <c r="F10" s="5"/>
      <c r="G10" s="5"/>
      <c r="H10" s="7"/>
      <c r="I10" s="35"/>
      <c r="J10" s="28"/>
      <c r="K10" s="6"/>
      <c r="L10" s="2"/>
      <c r="M10" s="6"/>
      <c r="N10" s="2"/>
      <c r="O10" s="6"/>
      <c r="P10" s="2"/>
      <c r="Q10" s="18"/>
      <c r="R10" s="6"/>
      <c r="S10" s="2"/>
      <c r="T10" s="6"/>
      <c r="U10" s="22"/>
      <c r="V10" s="21"/>
      <c r="W10" s="19"/>
      <c r="X10" s="20"/>
      <c r="Y10" s="19"/>
      <c r="Z10" s="20"/>
      <c r="AA10" s="20"/>
      <c r="AB10" s="4"/>
      <c r="AC10" s="22"/>
    </row>
    <row r="11" spans="1:29" ht="24" customHeight="1" x14ac:dyDescent="0.25">
      <c r="A11" s="34"/>
      <c r="B11" s="2"/>
      <c r="C11" s="4"/>
      <c r="D11" s="4"/>
      <c r="E11" s="4"/>
      <c r="F11" s="5"/>
      <c r="G11" s="5"/>
      <c r="H11" s="7"/>
      <c r="I11" s="35"/>
      <c r="J11" s="28"/>
      <c r="K11" s="6"/>
      <c r="L11" s="2"/>
      <c r="M11" s="6"/>
      <c r="N11" s="2"/>
      <c r="O11" s="6"/>
      <c r="P11" s="2"/>
      <c r="Q11" s="18"/>
      <c r="R11" s="6"/>
      <c r="S11" s="2"/>
      <c r="T11" s="6"/>
      <c r="U11" s="22"/>
      <c r="V11" s="21"/>
      <c r="W11" s="19"/>
      <c r="X11" s="20"/>
      <c r="Y11" s="19"/>
      <c r="Z11" s="20"/>
      <c r="AA11" s="20"/>
      <c r="AB11" s="4"/>
      <c r="AC11" s="22"/>
    </row>
    <row r="12" spans="1:29" ht="24" customHeight="1" x14ac:dyDescent="0.25">
      <c r="A12" s="34"/>
      <c r="B12" s="2"/>
      <c r="C12" s="4"/>
      <c r="D12" s="4"/>
      <c r="E12" s="4"/>
      <c r="F12" s="5"/>
      <c r="G12" s="5"/>
      <c r="H12" s="7"/>
      <c r="I12" s="35"/>
      <c r="J12" s="28"/>
      <c r="K12" s="6"/>
      <c r="L12" s="2"/>
      <c r="M12" s="6"/>
      <c r="N12" s="2"/>
      <c r="O12" s="6"/>
      <c r="P12" s="2"/>
      <c r="Q12" s="18"/>
      <c r="R12" s="6"/>
      <c r="S12" s="2"/>
      <c r="T12" s="6"/>
      <c r="U12" s="22"/>
      <c r="V12" s="21"/>
      <c r="W12" s="19"/>
      <c r="X12" s="20"/>
      <c r="Y12" s="19"/>
      <c r="Z12" s="20"/>
      <c r="AA12" s="20"/>
      <c r="AB12" s="4"/>
      <c r="AC12" s="22"/>
    </row>
    <row r="13" spans="1:29" ht="24" customHeight="1" x14ac:dyDescent="0.25">
      <c r="A13" s="34"/>
      <c r="B13" s="2"/>
      <c r="C13" s="4"/>
      <c r="D13" s="4"/>
      <c r="E13" s="4"/>
      <c r="F13" s="5"/>
      <c r="G13" s="5"/>
      <c r="H13" s="7"/>
      <c r="I13" s="35"/>
      <c r="J13" s="28"/>
      <c r="K13" s="6"/>
      <c r="L13" s="2"/>
      <c r="M13" s="6"/>
      <c r="N13" s="2"/>
      <c r="O13" s="6"/>
      <c r="P13" s="2"/>
      <c r="Q13" s="18"/>
      <c r="R13" s="6"/>
      <c r="S13" s="2"/>
      <c r="T13" s="6"/>
      <c r="U13" s="22"/>
      <c r="V13" s="21"/>
      <c r="W13" s="19"/>
      <c r="X13" s="20"/>
      <c r="Y13" s="19"/>
      <c r="Z13" s="20"/>
      <c r="AA13" s="20"/>
      <c r="AB13" s="4"/>
      <c r="AC13" s="22"/>
    </row>
    <row r="14" spans="1:29" ht="24" customHeight="1" x14ac:dyDescent="0.25">
      <c r="A14" s="34"/>
      <c r="B14" s="2"/>
      <c r="C14" s="4"/>
      <c r="D14" s="4"/>
      <c r="E14" s="4"/>
      <c r="F14" s="5"/>
      <c r="G14" s="5"/>
      <c r="H14" s="7"/>
      <c r="I14" s="35"/>
      <c r="J14" s="28"/>
      <c r="K14" s="6"/>
      <c r="L14" s="2"/>
      <c r="M14" s="6"/>
      <c r="N14" s="2"/>
      <c r="O14" s="6"/>
      <c r="P14" s="2"/>
      <c r="Q14" s="18"/>
      <c r="R14" s="6"/>
      <c r="S14" s="2"/>
      <c r="T14" s="6"/>
      <c r="U14" s="22"/>
      <c r="V14" s="21"/>
      <c r="W14" s="19"/>
      <c r="X14" s="20"/>
      <c r="Y14" s="19"/>
      <c r="Z14" s="20"/>
      <c r="AA14" s="20"/>
      <c r="AB14" s="4"/>
      <c r="AC14" s="22"/>
    </row>
    <row r="15" spans="1:29" ht="24" customHeight="1" x14ac:dyDescent="0.25">
      <c r="A15" s="34"/>
      <c r="B15" s="2"/>
      <c r="C15" s="4"/>
      <c r="D15" s="4"/>
      <c r="E15" s="4"/>
      <c r="F15" s="5"/>
      <c r="G15" s="5"/>
      <c r="H15" s="7"/>
      <c r="I15" s="35"/>
      <c r="J15" s="28"/>
      <c r="K15" s="6"/>
      <c r="L15" s="2"/>
      <c r="M15" s="6"/>
      <c r="N15" s="2"/>
      <c r="O15" s="6"/>
      <c r="P15" s="2"/>
      <c r="Q15" s="18"/>
      <c r="R15" s="6"/>
      <c r="S15" s="2"/>
      <c r="T15" s="6"/>
      <c r="U15" s="22"/>
      <c r="V15" s="21"/>
      <c r="W15" s="19"/>
      <c r="X15" s="20"/>
      <c r="Y15" s="19"/>
      <c r="Z15" s="20"/>
      <c r="AA15" s="20"/>
      <c r="AB15" s="4"/>
      <c r="AC15" s="22"/>
    </row>
    <row r="16" spans="1:29" ht="24" customHeight="1" x14ac:dyDescent="0.25">
      <c r="A16" s="34"/>
      <c r="B16" s="2"/>
      <c r="C16" s="4"/>
      <c r="D16" s="4"/>
      <c r="E16" s="4"/>
      <c r="F16" s="5"/>
      <c r="G16" s="5"/>
      <c r="H16" s="7"/>
      <c r="I16" s="35"/>
      <c r="J16" s="28"/>
      <c r="K16" s="6"/>
      <c r="L16" s="2"/>
      <c r="M16" s="6"/>
      <c r="N16" s="2"/>
      <c r="O16" s="6"/>
      <c r="P16" s="2"/>
      <c r="Q16" s="18"/>
      <c r="R16" s="6"/>
      <c r="S16" s="2"/>
      <c r="T16" s="6"/>
      <c r="U16" s="22"/>
      <c r="V16" s="21"/>
      <c r="W16" s="19"/>
      <c r="X16" s="20"/>
      <c r="Y16" s="19"/>
      <c r="Z16" s="20"/>
      <c r="AA16" s="20"/>
      <c r="AB16" s="4"/>
      <c r="AC16" s="22"/>
    </row>
    <row r="17" spans="1:29" ht="24" customHeight="1" x14ac:dyDescent="0.25">
      <c r="A17" s="34"/>
      <c r="B17" s="2"/>
      <c r="C17" s="4"/>
      <c r="D17" s="4"/>
      <c r="E17" s="4"/>
      <c r="F17" s="5"/>
      <c r="G17" s="5"/>
      <c r="H17" s="7"/>
      <c r="I17" s="35"/>
      <c r="J17" s="28"/>
      <c r="K17" s="6"/>
      <c r="L17" s="2"/>
      <c r="M17" s="6"/>
      <c r="N17" s="2"/>
      <c r="O17" s="6"/>
      <c r="P17" s="2"/>
      <c r="Q17" s="18"/>
      <c r="R17" s="6"/>
      <c r="S17" s="2"/>
      <c r="T17" s="6"/>
      <c r="U17" s="22"/>
      <c r="V17" s="21"/>
      <c r="W17" s="19"/>
      <c r="X17" s="20"/>
      <c r="Y17" s="19"/>
      <c r="Z17" s="20"/>
      <c r="AA17" s="20"/>
      <c r="AB17" s="4"/>
      <c r="AC17" s="22"/>
    </row>
    <row r="18" spans="1:29" ht="24" customHeight="1" x14ac:dyDescent="0.25">
      <c r="A18" s="34"/>
      <c r="B18" s="2"/>
      <c r="C18" s="4"/>
      <c r="D18" s="4"/>
      <c r="E18" s="4"/>
      <c r="F18" s="5"/>
      <c r="G18" s="5"/>
      <c r="H18" s="7"/>
      <c r="I18" s="35"/>
      <c r="J18" s="28"/>
      <c r="K18" s="6"/>
      <c r="L18" s="2"/>
      <c r="M18" s="6"/>
      <c r="N18" s="2"/>
      <c r="O18" s="6"/>
      <c r="P18" s="2"/>
      <c r="Q18" s="18"/>
      <c r="R18" s="6"/>
      <c r="S18" s="2"/>
      <c r="T18" s="6"/>
      <c r="U18" s="22"/>
      <c r="V18" s="21"/>
      <c r="W18" s="19"/>
      <c r="X18" s="20"/>
      <c r="Y18" s="19"/>
      <c r="Z18" s="20"/>
      <c r="AA18" s="20"/>
      <c r="AB18" s="4"/>
      <c r="AC18" s="22"/>
    </row>
    <row r="19" spans="1:29" ht="24" customHeight="1" thickBot="1" x14ac:dyDescent="0.3">
      <c r="A19" s="34"/>
      <c r="B19" s="31"/>
      <c r="C19" s="26"/>
      <c r="D19" s="26"/>
      <c r="E19" s="26"/>
      <c r="F19" s="36"/>
      <c r="G19" s="36"/>
      <c r="H19" s="37"/>
      <c r="I19" s="38"/>
      <c r="J19" s="29"/>
      <c r="K19" s="30"/>
      <c r="L19" s="31"/>
      <c r="M19" s="30"/>
      <c r="N19" s="31"/>
      <c r="O19" s="30"/>
      <c r="P19" s="31"/>
      <c r="Q19" s="32"/>
      <c r="R19" s="30"/>
      <c r="S19" s="31"/>
      <c r="T19" s="30"/>
      <c r="U19" s="27"/>
      <c r="V19" s="23"/>
      <c r="W19" s="24"/>
      <c r="X19" s="25"/>
      <c r="Y19" s="24"/>
      <c r="Z19" s="25"/>
      <c r="AA19" s="25"/>
      <c r="AB19" s="26"/>
      <c r="AC19" s="27"/>
    </row>
  </sheetData>
  <mergeCells count="5">
    <mergeCell ref="B1:D1"/>
    <mergeCell ref="H1:I1"/>
    <mergeCell ref="J1:U1"/>
    <mergeCell ref="V1:AC1"/>
    <mergeCell ref="E1:G1"/>
  </mergeCells>
  <pageMargins left="0.51181102362204722" right="0.51181102362204722" top="0.94488188976377963" bottom="0.55118110236220474" header="0.47244094488188981" footer="0.31496062992125984"/>
  <pageSetup paperSize="9" orientation="landscape" r:id="rId1"/>
  <headerFooter>
    <oddHeader>&amp;LAgregação necessidades Contratos de Assistência Técnica de Aplicações&amp;R&amp;G</oddHeader>
    <oddFooter>&amp;R&amp;10&amp;P / &amp;N</oddFooter>
  </headerFooter>
  <colBreaks count="1" manualBreakCount="1">
    <brk id="9" max="1048575" man="1"/>
  </colBreaks>
  <legacyDrawingHF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Listas!$A$2:$A$10</xm:f>
          </x14:formula1>
          <xm:sqref>B3:B19</xm:sqref>
        </x14:dataValidation>
        <x14:dataValidation type="list" allowBlank="1" showInputMessage="1" showErrorMessage="1">
          <x14:formula1>
            <xm:f>Listas!$D$2:$D$3</xm:f>
          </x14:formula1>
          <xm:sqref>P3:P19 N3:N19 L3:L19 J3:J19</xm:sqref>
        </x14:dataValidation>
        <x14:dataValidation type="list" allowBlank="1" showInputMessage="1" showErrorMessage="1">
          <x14:formula1>
            <xm:f>Listas!$B$2:$B$557</xm:f>
          </x14:formula1>
          <xm:sqref>A3:A5</xm:sqref>
        </x14:dataValidation>
        <x14:dataValidation type="list" allowBlank="1" showInputMessage="1" showErrorMessage="1">
          <x14:formula1>
            <xm:f>Listas!$B$2:$B$58</xm:f>
          </x14:formula1>
          <xm:sqref>A6:A19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8"/>
  <sheetViews>
    <sheetView topLeftCell="A35" workbookViewId="0">
      <selection activeCell="A56" sqref="A56"/>
    </sheetView>
  </sheetViews>
  <sheetFormatPr defaultRowHeight="12.75" x14ac:dyDescent="0.2"/>
  <cols>
    <col min="1" max="1" width="41" style="17" customWidth="1"/>
    <col min="2" max="2" width="17.7109375" style="17" customWidth="1"/>
    <col min="3" max="3" width="61.140625" style="17" customWidth="1"/>
    <col min="4" max="16384" width="9.140625" style="17"/>
  </cols>
  <sheetData>
    <row r="1" spans="1:4" x14ac:dyDescent="0.2">
      <c r="A1" s="16" t="s">
        <v>27</v>
      </c>
      <c r="B1" s="16" t="s">
        <v>29</v>
      </c>
      <c r="C1" s="16"/>
      <c r="D1" s="16" t="s">
        <v>28</v>
      </c>
    </row>
    <row r="2" spans="1:4" x14ac:dyDescent="0.2">
      <c r="A2" s="16" t="s">
        <v>26</v>
      </c>
      <c r="B2" s="15" t="s">
        <v>37</v>
      </c>
      <c r="C2" s="13" t="s">
        <v>38</v>
      </c>
      <c r="D2" s="16" t="s">
        <v>5</v>
      </c>
    </row>
    <row r="3" spans="1:4" x14ac:dyDescent="0.2">
      <c r="A3" s="16" t="s">
        <v>30</v>
      </c>
      <c r="B3" s="15" t="s">
        <v>39</v>
      </c>
      <c r="C3" s="14" t="s">
        <v>40</v>
      </c>
      <c r="D3" s="16" t="s">
        <v>6</v>
      </c>
    </row>
    <row r="4" spans="1:4" x14ac:dyDescent="0.2">
      <c r="A4" s="16" t="s">
        <v>31</v>
      </c>
      <c r="B4" s="15" t="s">
        <v>41</v>
      </c>
      <c r="C4" s="9" t="s">
        <v>42</v>
      </c>
    </row>
    <row r="5" spans="1:4" x14ac:dyDescent="0.2">
      <c r="A5" s="16" t="s">
        <v>148</v>
      </c>
      <c r="B5" s="15" t="s">
        <v>43</v>
      </c>
      <c r="C5" s="9" t="s">
        <v>44</v>
      </c>
    </row>
    <row r="6" spans="1:4" x14ac:dyDescent="0.2">
      <c r="A6" s="16" t="s">
        <v>32</v>
      </c>
      <c r="B6" s="15" t="s">
        <v>45</v>
      </c>
      <c r="C6" s="9" t="s">
        <v>46</v>
      </c>
    </row>
    <row r="7" spans="1:4" x14ac:dyDescent="0.2">
      <c r="A7" s="16" t="s">
        <v>33</v>
      </c>
      <c r="B7" s="15" t="s">
        <v>170</v>
      </c>
      <c r="C7" s="9" t="s">
        <v>171</v>
      </c>
    </row>
    <row r="8" spans="1:4" x14ac:dyDescent="0.2">
      <c r="A8" s="16" t="s">
        <v>34</v>
      </c>
      <c r="B8" s="15" t="s">
        <v>47</v>
      </c>
      <c r="C8" s="10" t="s">
        <v>48</v>
      </c>
    </row>
    <row r="9" spans="1:4" x14ac:dyDescent="0.2">
      <c r="A9" s="16" t="s">
        <v>35</v>
      </c>
      <c r="B9" s="15" t="s">
        <v>49</v>
      </c>
      <c r="C9" s="9" t="s">
        <v>50</v>
      </c>
    </row>
    <row r="10" spans="1:4" x14ac:dyDescent="0.2">
      <c r="A10" s="16" t="s">
        <v>36</v>
      </c>
      <c r="B10" s="15" t="s">
        <v>51</v>
      </c>
      <c r="C10" s="9" t="s">
        <v>52</v>
      </c>
    </row>
    <row r="11" spans="1:4" x14ac:dyDescent="0.2">
      <c r="B11" s="15" t="s">
        <v>53</v>
      </c>
      <c r="C11" s="10" t="s">
        <v>54</v>
      </c>
    </row>
    <row r="12" spans="1:4" x14ac:dyDescent="0.2">
      <c r="B12" s="8" t="s">
        <v>55</v>
      </c>
      <c r="C12" s="9" t="s">
        <v>56</v>
      </c>
    </row>
    <row r="13" spans="1:4" x14ac:dyDescent="0.2">
      <c r="B13" s="8" t="s">
        <v>57</v>
      </c>
      <c r="C13" s="10" t="s">
        <v>58</v>
      </c>
    </row>
    <row r="14" spans="1:4" x14ac:dyDescent="0.2">
      <c r="B14" s="8" t="s">
        <v>59</v>
      </c>
      <c r="C14" s="9" t="s">
        <v>60</v>
      </c>
    </row>
    <row r="15" spans="1:4" x14ac:dyDescent="0.2">
      <c r="B15" s="8" t="s">
        <v>61</v>
      </c>
      <c r="C15" s="9" t="s">
        <v>62</v>
      </c>
    </row>
    <row r="16" spans="1:4" x14ac:dyDescent="0.2">
      <c r="B16" s="8" t="s">
        <v>63</v>
      </c>
      <c r="C16" s="9" t="s">
        <v>64</v>
      </c>
    </row>
    <row r="17" spans="2:3" x14ac:dyDescent="0.2">
      <c r="B17" s="8" t="s">
        <v>65</v>
      </c>
      <c r="C17" s="10" t="s">
        <v>66</v>
      </c>
    </row>
    <row r="18" spans="2:3" x14ac:dyDescent="0.2">
      <c r="B18" s="8" t="s">
        <v>67</v>
      </c>
      <c r="C18" s="10" t="s">
        <v>68</v>
      </c>
    </row>
    <row r="19" spans="2:3" x14ac:dyDescent="0.2">
      <c r="B19" s="8" t="s">
        <v>69</v>
      </c>
      <c r="C19" s="10" t="s">
        <v>70</v>
      </c>
    </row>
    <row r="20" spans="2:3" x14ac:dyDescent="0.2">
      <c r="B20" s="8" t="s">
        <v>71</v>
      </c>
      <c r="C20" s="9" t="s">
        <v>72</v>
      </c>
    </row>
    <row r="21" spans="2:3" x14ac:dyDescent="0.2">
      <c r="B21" s="8" t="s">
        <v>73</v>
      </c>
      <c r="C21" s="10" t="s">
        <v>74</v>
      </c>
    </row>
    <row r="22" spans="2:3" x14ac:dyDescent="0.2">
      <c r="B22" s="8" t="s">
        <v>75</v>
      </c>
      <c r="C22" s="9" t="s">
        <v>76</v>
      </c>
    </row>
    <row r="23" spans="2:3" x14ac:dyDescent="0.2">
      <c r="B23" s="8" t="s">
        <v>77</v>
      </c>
      <c r="C23" s="10" t="s">
        <v>78</v>
      </c>
    </row>
    <row r="24" spans="2:3" x14ac:dyDescent="0.2">
      <c r="B24" s="8" t="s">
        <v>79</v>
      </c>
      <c r="C24" s="9" t="s">
        <v>80</v>
      </c>
    </row>
    <row r="25" spans="2:3" x14ac:dyDescent="0.2">
      <c r="B25" s="8" t="s">
        <v>81</v>
      </c>
      <c r="C25" s="10" t="s">
        <v>82</v>
      </c>
    </row>
    <row r="26" spans="2:3" x14ac:dyDescent="0.2">
      <c r="B26" s="8" t="s">
        <v>83</v>
      </c>
      <c r="C26" s="11" t="s">
        <v>84</v>
      </c>
    </row>
    <row r="27" spans="2:3" x14ac:dyDescent="0.2">
      <c r="B27" s="8" t="s">
        <v>85</v>
      </c>
      <c r="C27" s="10" t="s">
        <v>86</v>
      </c>
    </row>
    <row r="28" spans="2:3" x14ac:dyDescent="0.2">
      <c r="B28" s="8" t="s">
        <v>87</v>
      </c>
      <c r="C28" s="9" t="s">
        <v>88</v>
      </c>
    </row>
    <row r="29" spans="2:3" x14ac:dyDescent="0.2">
      <c r="B29" s="8" t="s">
        <v>89</v>
      </c>
      <c r="C29" s="9" t="s">
        <v>90</v>
      </c>
    </row>
    <row r="30" spans="2:3" x14ac:dyDescent="0.2">
      <c r="B30" s="8" t="s">
        <v>91</v>
      </c>
      <c r="C30" s="10" t="s">
        <v>92</v>
      </c>
    </row>
    <row r="31" spans="2:3" x14ac:dyDescent="0.2">
      <c r="B31" s="8" t="s">
        <v>93</v>
      </c>
      <c r="C31" s="8" t="s">
        <v>94</v>
      </c>
    </row>
    <row r="32" spans="2:3" x14ac:dyDescent="0.2">
      <c r="B32" s="8" t="s">
        <v>95</v>
      </c>
      <c r="C32" s="9" t="s">
        <v>96</v>
      </c>
    </row>
    <row r="33" spans="2:3" x14ac:dyDescent="0.2">
      <c r="B33" s="8" t="s">
        <v>97</v>
      </c>
      <c r="C33" s="9" t="s">
        <v>98</v>
      </c>
    </row>
    <row r="34" spans="2:3" x14ac:dyDescent="0.2">
      <c r="B34" s="8" t="s">
        <v>99</v>
      </c>
      <c r="C34" s="9" t="s">
        <v>100</v>
      </c>
    </row>
    <row r="35" spans="2:3" x14ac:dyDescent="0.2">
      <c r="B35" s="8" t="s">
        <v>101</v>
      </c>
      <c r="C35" s="9" t="s">
        <v>102</v>
      </c>
    </row>
    <row r="36" spans="2:3" x14ac:dyDescent="0.2">
      <c r="B36" s="8" t="s">
        <v>103</v>
      </c>
      <c r="C36" s="12" t="s">
        <v>104</v>
      </c>
    </row>
    <row r="37" spans="2:3" x14ac:dyDescent="0.2">
      <c r="B37" s="8" t="s">
        <v>105</v>
      </c>
      <c r="C37" s="9" t="s">
        <v>106</v>
      </c>
    </row>
    <row r="38" spans="2:3" x14ac:dyDescent="0.2">
      <c r="B38" s="8" t="s">
        <v>107</v>
      </c>
      <c r="C38" s="9" t="s">
        <v>108</v>
      </c>
    </row>
    <row r="39" spans="2:3" x14ac:dyDescent="0.2">
      <c r="B39" s="8" t="s">
        <v>109</v>
      </c>
      <c r="C39" s="9" t="s">
        <v>110</v>
      </c>
    </row>
    <row r="40" spans="2:3" x14ac:dyDescent="0.2">
      <c r="B40" s="8" t="s">
        <v>111</v>
      </c>
      <c r="C40" s="10" t="s">
        <v>112</v>
      </c>
    </row>
    <row r="41" spans="2:3" x14ac:dyDescent="0.2">
      <c r="B41" s="8" t="s">
        <v>113</v>
      </c>
      <c r="C41" s="10" t="s">
        <v>114</v>
      </c>
    </row>
    <row r="42" spans="2:3" x14ac:dyDescent="0.2">
      <c r="B42" s="8" t="s">
        <v>137</v>
      </c>
      <c r="C42" s="9" t="s">
        <v>138</v>
      </c>
    </row>
    <row r="43" spans="2:3" x14ac:dyDescent="0.2">
      <c r="B43" s="8" t="s">
        <v>166</v>
      </c>
      <c r="C43" s="9" t="s">
        <v>167</v>
      </c>
    </row>
    <row r="44" spans="2:3" x14ac:dyDescent="0.2">
      <c r="B44" s="8" t="s">
        <v>139</v>
      </c>
      <c r="C44" s="9" t="s">
        <v>169</v>
      </c>
    </row>
    <row r="45" spans="2:3" x14ac:dyDescent="0.2">
      <c r="B45" s="8" t="s">
        <v>140</v>
      </c>
      <c r="C45" s="8" t="s">
        <v>168</v>
      </c>
    </row>
    <row r="46" spans="2:3" x14ac:dyDescent="0.2">
      <c r="B46" s="8" t="s">
        <v>115</v>
      </c>
      <c r="C46" s="9" t="s">
        <v>116</v>
      </c>
    </row>
    <row r="47" spans="2:3" x14ac:dyDescent="0.2">
      <c r="B47" s="8" t="s">
        <v>117</v>
      </c>
      <c r="C47" s="9" t="s">
        <v>118</v>
      </c>
    </row>
    <row r="48" spans="2:3" x14ac:dyDescent="0.2">
      <c r="B48" s="8" t="s">
        <v>119</v>
      </c>
      <c r="C48" s="10" t="s">
        <v>120</v>
      </c>
    </row>
    <row r="49" spans="2:3" x14ac:dyDescent="0.2">
      <c r="B49" s="8" t="s">
        <v>121</v>
      </c>
      <c r="C49" s="10" t="s">
        <v>122</v>
      </c>
    </row>
    <row r="50" spans="2:3" x14ac:dyDescent="0.2">
      <c r="B50" s="8" t="s">
        <v>123</v>
      </c>
      <c r="C50" s="9" t="s">
        <v>124</v>
      </c>
    </row>
    <row r="51" spans="2:3" x14ac:dyDescent="0.2">
      <c r="B51" s="8" t="s">
        <v>125</v>
      </c>
      <c r="C51" s="9" t="s">
        <v>126</v>
      </c>
    </row>
    <row r="52" spans="2:3" x14ac:dyDescent="0.2">
      <c r="B52" s="8" t="s">
        <v>127</v>
      </c>
      <c r="C52" s="9" t="s">
        <v>128</v>
      </c>
    </row>
    <row r="53" spans="2:3" x14ac:dyDescent="0.2">
      <c r="B53" s="8" t="s">
        <v>129</v>
      </c>
      <c r="C53" s="9" t="s">
        <v>130</v>
      </c>
    </row>
    <row r="54" spans="2:3" x14ac:dyDescent="0.2">
      <c r="B54" s="8" t="s">
        <v>131</v>
      </c>
      <c r="C54" s="10" t="s">
        <v>132</v>
      </c>
    </row>
    <row r="55" spans="2:3" x14ac:dyDescent="0.2">
      <c r="B55" s="8" t="s">
        <v>133</v>
      </c>
      <c r="C55" s="9" t="s">
        <v>134</v>
      </c>
    </row>
    <row r="56" spans="2:3" x14ac:dyDescent="0.2">
      <c r="B56" s="8" t="s">
        <v>135</v>
      </c>
      <c r="C56" s="10" t="s">
        <v>136</v>
      </c>
    </row>
    <row r="57" spans="2:3" x14ac:dyDescent="0.2">
      <c r="B57" s="8" t="s">
        <v>141</v>
      </c>
      <c r="C57" s="8" t="s">
        <v>142</v>
      </c>
    </row>
    <row r="58" spans="2:3" x14ac:dyDescent="0.2">
      <c r="B58" s="16" t="s">
        <v>149</v>
      </c>
      <c r="C58" s="16" t="s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2</vt:i4>
      </vt:variant>
    </vt:vector>
  </HeadingPairs>
  <TitlesOfParts>
    <vt:vector size="2" baseType="lpstr">
      <vt:lpstr>Dados</vt:lpstr>
      <vt:lpstr>Listas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Carrasqueiro</dc:creator>
  <cp:lastModifiedBy>Sara Carrasqueiro</cp:lastModifiedBy>
  <cp:lastPrinted>2013-08-29T21:35:22Z</cp:lastPrinted>
  <dcterms:created xsi:type="dcterms:W3CDTF">2013-08-28T17:08:15Z</dcterms:created>
  <dcterms:modified xsi:type="dcterms:W3CDTF">2013-08-29T22:08:02Z</dcterms:modified>
</cp:coreProperties>
</file>